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e.mott\Desktop\"/>
    </mc:Choice>
  </mc:AlternateContent>
  <xr:revisionPtr revIDLastSave="0" documentId="8_{728F47F6-0DA0-40D9-8F62-1769EF2B2BD4}" xr6:coauthVersionLast="45" xr6:coauthVersionMax="45" xr10:uidLastSave="{00000000-0000-0000-0000-000000000000}"/>
  <bookViews>
    <workbookView xWindow="-120" yWindow="-120" windowWidth="29040" windowHeight="15840" xr2:uid="{06D0FE55-9CD2-4F2D-BCF1-3B920B88E695}"/>
  </bookViews>
  <sheets>
    <sheet name="Best Practices Stats" sheetId="2" r:id="rId1"/>
    <sheet name="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2" l="1"/>
  <c r="G98" i="2"/>
  <c r="E98" i="2"/>
  <c r="D98" i="2"/>
  <c r="C98" i="2"/>
  <c r="B98" i="2"/>
  <c r="E11" i="2" l="1"/>
  <c r="B2" i="2"/>
  <c r="G61" i="2" l="1"/>
  <c r="E61" i="2" l="1"/>
  <c r="C7" i="2" l="1"/>
  <c r="C45" i="2"/>
  <c r="C90" i="2"/>
  <c r="C49" i="2"/>
  <c r="C77" i="2"/>
  <c r="C52" i="2"/>
  <c r="C22" i="2"/>
  <c r="C64" i="2"/>
  <c r="C2" i="2"/>
  <c r="C28" i="2"/>
  <c r="C109" i="2"/>
  <c r="C58" i="2"/>
  <c r="C33" i="2"/>
  <c r="C8" i="2"/>
  <c r="C95" i="2"/>
  <c r="C102" i="2"/>
  <c r="C96" i="2"/>
  <c r="C88" i="2"/>
  <c r="C120" i="2"/>
  <c r="C40" i="2"/>
  <c r="C10" i="2"/>
  <c r="C3" i="2"/>
  <c r="C82" i="2"/>
  <c r="C51" i="2"/>
  <c r="C80" i="2"/>
  <c r="C17" i="2"/>
  <c r="C14" i="2"/>
  <c r="C85" i="2"/>
  <c r="C118" i="2"/>
  <c r="C46" i="2"/>
  <c r="C69" i="2"/>
  <c r="C26" i="2"/>
  <c r="C29" i="2"/>
  <c r="C84" i="2"/>
  <c r="C93" i="2"/>
  <c r="C65" i="2"/>
  <c r="C83" i="2"/>
  <c r="C67" i="2"/>
  <c r="C103" i="2"/>
  <c r="C38" i="2"/>
  <c r="C76" i="2"/>
  <c r="C71" i="2"/>
  <c r="C87" i="2"/>
  <c r="C5" i="2"/>
  <c r="C47" i="2"/>
  <c r="C30" i="2"/>
  <c r="C79" i="2"/>
  <c r="C63" i="2"/>
  <c r="C16" i="2"/>
  <c r="C25" i="2"/>
  <c r="C12" i="2"/>
  <c r="C42" i="2"/>
  <c r="C15" i="2"/>
  <c r="C114" i="2"/>
  <c r="C92" i="2"/>
  <c r="C48" i="2"/>
  <c r="C72" i="2"/>
  <c r="C94" i="2"/>
  <c r="C13" i="2"/>
  <c r="C9" i="2"/>
  <c r="C66" i="2"/>
  <c r="C91" i="2"/>
  <c r="C4" i="2"/>
  <c r="C41" i="2"/>
  <c r="C106" i="2"/>
  <c r="C24" i="2"/>
  <c r="C107" i="2"/>
  <c r="C6" i="2"/>
  <c r="C27" i="2"/>
  <c r="C110" i="2"/>
  <c r="C86" i="2"/>
  <c r="C117" i="2"/>
  <c r="C57" i="2"/>
  <c r="C89" i="2"/>
  <c r="C81" i="2"/>
  <c r="C43" i="2"/>
  <c r="C111" i="2"/>
  <c r="C78" i="2"/>
  <c r="C21" i="2"/>
  <c r="C119" i="2"/>
  <c r="C23" i="2"/>
  <c r="C104" i="2"/>
  <c r="C97" i="2"/>
  <c r="C60" i="2"/>
  <c r="C108" i="2"/>
  <c r="C112" i="2"/>
  <c r="C113" i="2"/>
  <c r="C115" i="2"/>
  <c r="C70" i="2"/>
  <c r="C59" i="2"/>
  <c r="C39" i="2"/>
  <c r="C68" i="2"/>
  <c r="C44" i="2"/>
  <c r="C31" i="2"/>
  <c r="C116" i="2"/>
  <c r="C50" i="2"/>
  <c r="C11" i="2"/>
  <c r="C32" i="2"/>
  <c r="C105" i="2"/>
  <c r="C53" i="2"/>
  <c r="C37" i="2"/>
  <c r="C61" i="2"/>
  <c r="C62" i="2"/>
  <c r="H7" i="2"/>
  <c r="H45" i="2"/>
  <c r="H90" i="2"/>
  <c r="H49" i="2"/>
  <c r="H77" i="2"/>
  <c r="H52" i="2"/>
  <c r="H22" i="2"/>
  <c r="H64" i="2"/>
  <c r="H2" i="2"/>
  <c r="H28" i="2"/>
  <c r="H109" i="2"/>
  <c r="H58" i="2"/>
  <c r="H33" i="2"/>
  <c r="H8" i="2"/>
  <c r="H95" i="2"/>
  <c r="H102" i="2"/>
  <c r="H96" i="2"/>
  <c r="H88" i="2"/>
  <c r="H120" i="2"/>
  <c r="H40" i="2"/>
  <c r="H10" i="2"/>
  <c r="H3" i="2"/>
  <c r="H82" i="2"/>
  <c r="H51" i="2"/>
  <c r="H80" i="2"/>
  <c r="H17" i="2"/>
  <c r="H14" i="2"/>
  <c r="H85" i="2"/>
  <c r="H118" i="2"/>
  <c r="H46" i="2"/>
  <c r="H69" i="2"/>
  <c r="H26" i="2"/>
  <c r="H29" i="2"/>
  <c r="H84" i="2"/>
  <c r="H93" i="2"/>
  <c r="H65" i="2"/>
  <c r="H83" i="2"/>
  <c r="H67" i="2"/>
  <c r="H103" i="2"/>
  <c r="H38" i="2"/>
  <c r="H76" i="2"/>
  <c r="H71" i="2"/>
  <c r="H87" i="2"/>
  <c r="H5" i="2"/>
  <c r="H47" i="2"/>
  <c r="H30" i="2"/>
  <c r="H79" i="2"/>
  <c r="H63" i="2"/>
  <c r="H16" i="2"/>
  <c r="H25" i="2"/>
  <c r="H12" i="2"/>
  <c r="H42" i="2"/>
  <c r="H15" i="2"/>
  <c r="H114" i="2"/>
  <c r="H92" i="2"/>
  <c r="H48" i="2"/>
  <c r="H72" i="2"/>
  <c r="H94" i="2"/>
  <c r="H13" i="2"/>
  <c r="H9" i="2"/>
  <c r="H66" i="2"/>
  <c r="H91" i="2"/>
  <c r="H4" i="2"/>
  <c r="H41" i="2"/>
  <c r="H106" i="2"/>
  <c r="H24" i="2"/>
  <c r="H107" i="2"/>
  <c r="H6" i="2"/>
  <c r="H27" i="2"/>
  <c r="H110" i="2"/>
  <c r="H86" i="2"/>
  <c r="H117" i="2"/>
  <c r="H57" i="2"/>
  <c r="H89" i="2"/>
  <c r="H81" i="2"/>
  <c r="H43" i="2"/>
  <c r="H111" i="2"/>
  <c r="H78" i="2"/>
  <c r="H21" i="2"/>
  <c r="H119" i="2"/>
  <c r="H23" i="2"/>
  <c r="H104" i="2"/>
  <c r="H97" i="2"/>
  <c r="H60" i="2"/>
  <c r="H108" i="2"/>
  <c r="H112" i="2"/>
  <c r="H113" i="2"/>
  <c r="H115" i="2"/>
  <c r="H70" i="2"/>
  <c r="H59" i="2"/>
  <c r="H39" i="2"/>
  <c r="H68" i="2"/>
  <c r="H44" i="2"/>
  <c r="H31" i="2"/>
  <c r="H116" i="2"/>
  <c r="H50" i="2"/>
  <c r="H11" i="2"/>
  <c r="H32" i="2"/>
  <c r="H105" i="2"/>
  <c r="H53" i="2"/>
  <c r="H37" i="2"/>
  <c r="H61" i="2"/>
  <c r="H62" i="2"/>
  <c r="G7" i="2"/>
  <c r="G45" i="2"/>
  <c r="G90" i="2"/>
  <c r="G49" i="2"/>
  <c r="G77" i="2"/>
  <c r="G52" i="2"/>
  <c r="G22" i="2"/>
  <c r="G64" i="2"/>
  <c r="G2" i="2"/>
  <c r="G28" i="2"/>
  <c r="G109" i="2"/>
  <c r="G58" i="2"/>
  <c r="G33" i="2"/>
  <c r="G8" i="2"/>
  <c r="G95" i="2"/>
  <c r="G102" i="2"/>
  <c r="G96" i="2"/>
  <c r="G88" i="2"/>
  <c r="G120" i="2"/>
  <c r="G40" i="2"/>
  <c r="G10" i="2"/>
  <c r="G3" i="2"/>
  <c r="G82" i="2"/>
  <c r="G51" i="2"/>
  <c r="G80" i="2"/>
  <c r="G17" i="2"/>
  <c r="G14" i="2"/>
  <c r="G85" i="2"/>
  <c r="G118" i="2"/>
  <c r="G46" i="2"/>
  <c r="G69" i="2"/>
  <c r="G26" i="2"/>
  <c r="G29" i="2"/>
  <c r="G84" i="2"/>
  <c r="G93" i="2"/>
  <c r="G65" i="2"/>
  <c r="G83" i="2"/>
  <c r="G67" i="2"/>
  <c r="G103" i="2"/>
  <c r="G38" i="2"/>
  <c r="G76" i="2"/>
  <c r="G71" i="2"/>
  <c r="G87" i="2"/>
  <c r="G5" i="2"/>
  <c r="G47" i="2"/>
  <c r="G30" i="2"/>
  <c r="G79" i="2"/>
  <c r="G63" i="2"/>
  <c r="G16" i="2"/>
  <c r="G25" i="2"/>
  <c r="G12" i="2"/>
  <c r="G42" i="2"/>
  <c r="G15" i="2"/>
  <c r="G114" i="2"/>
  <c r="G92" i="2"/>
  <c r="G48" i="2"/>
  <c r="G72" i="2"/>
  <c r="G94" i="2"/>
  <c r="G13" i="2"/>
  <c r="G9" i="2"/>
  <c r="G66" i="2"/>
  <c r="G91" i="2"/>
  <c r="G4" i="2"/>
  <c r="G41" i="2"/>
  <c r="G106" i="2"/>
  <c r="G24" i="2"/>
  <c r="G107" i="2"/>
  <c r="G6" i="2"/>
  <c r="G27" i="2"/>
  <c r="G110" i="2"/>
  <c r="G86" i="2"/>
  <c r="G117" i="2"/>
  <c r="G57" i="2"/>
  <c r="G89" i="2"/>
  <c r="G81" i="2"/>
  <c r="G43" i="2"/>
  <c r="G111" i="2"/>
  <c r="G78" i="2"/>
  <c r="G21" i="2"/>
  <c r="G119" i="2"/>
  <c r="G23" i="2"/>
  <c r="G104" i="2"/>
  <c r="G97" i="2"/>
  <c r="G60" i="2"/>
  <c r="G108" i="2"/>
  <c r="G112" i="2"/>
  <c r="G113" i="2"/>
  <c r="G115" i="2"/>
  <c r="G70" i="2"/>
  <c r="G59" i="2"/>
  <c r="G39" i="2"/>
  <c r="G68" i="2"/>
  <c r="G44" i="2"/>
  <c r="G31" i="2"/>
  <c r="G116" i="2"/>
  <c r="G50" i="2"/>
  <c r="G11" i="2"/>
  <c r="G32" i="2"/>
  <c r="G105" i="2"/>
  <c r="G53" i="2"/>
  <c r="G37" i="2"/>
  <c r="G62" i="2"/>
  <c r="F7" i="2"/>
  <c r="F45" i="2"/>
  <c r="F90" i="2"/>
  <c r="F49" i="2"/>
  <c r="F77" i="2"/>
  <c r="F52" i="2"/>
  <c r="F22" i="2"/>
  <c r="F64" i="2"/>
  <c r="F2" i="2"/>
  <c r="F28" i="2"/>
  <c r="F109" i="2"/>
  <c r="F58" i="2"/>
  <c r="F33" i="2"/>
  <c r="F8" i="2"/>
  <c r="F95" i="2"/>
  <c r="F102" i="2"/>
  <c r="F96" i="2"/>
  <c r="F88" i="2"/>
  <c r="F120" i="2"/>
  <c r="F40" i="2"/>
  <c r="F10" i="2"/>
  <c r="F3" i="2"/>
  <c r="F82" i="2"/>
  <c r="F51" i="2"/>
  <c r="F17" i="2"/>
  <c r="F14" i="2"/>
  <c r="F85" i="2"/>
  <c r="F118" i="2"/>
  <c r="F46" i="2"/>
  <c r="F69" i="2"/>
  <c r="F26" i="2"/>
  <c r="F29" i="2"/>
  <c r="F84" i="2"/>
  <c r="F93" i="2"/>
  <c r="F65" i="2"/>
  <c r="F83" i="2"/>
  <c r="F67" i="2"/>
  <c r="F103" i="2"/>
  <c r="F38" i="2"/>
  <c r="F76" i="2"/>
  <c r="F71" i="2"/>
  <c r="F87" i="2"/>
  <c r="F5" i="2"/>
  <c r="F47" i="2"/>
  <c r="F30" i="2"/>
  <c r="F79" i="2"/>
  <c r="F63" i="2"/>
  <c r="F16" i="2"/>
  <c r="F25" i="2"/>
  <c r="F12" i="2"/>
  <c r="F42" i="2"/>
  <c r="F15" i="2"/>
  <c r="F114" i="2"/>
  <c r="F48" i="2"/>
  <c r="F72" i="2"/>
  <c r="F94" i="2"/>
  <c r="F13" i="2"/>
  <c r="F9" i="2"/>
  <c r="F66" i="2"/>
  <c r="F91" i="2"/>
  <c r="F4" i="2"/>
  <c r="F41" i="2"/>
  <c r="F106" i="2"/>
  <c r="F24" i="2"/>
  <c r="F107" i="2"/>
  <c r="F6" i="2"/>
  <c r="F27" i="2"/>
  <c r="F110" i="2"/>
  <c r="F86" i="2"/>
  <c r="F117" i="2"/>
  <c r="F57" i="2"/>
  <c r="F89" i="2"/>
  <c r="F81" i="2"/>
  <c r="F43" i="2"/>
  <c r="F111" i="2"/>
  <c r="F78" i="2"/>
  <c r="F21" i="2"/>
  <c r="F119" i="2"/>
  <c r="F23" i="2"/>
  <c r="F104" i="2"/>
  <c r="F97" i="2"/>
  <c r="F108" i="2"/>
  <c r="F112" i="2"/>
  <c r="F113" i="2"/>
  <c r="F115" i="2"/>
  <c r="F70" i="2"/>
  <c r="F59" i="2"/>
  <c r="F39" i="2"/>
  <c r="F68" i="2"/>
  <c r="F44" i="2"/>
  <c r="F31" i="2"/>
  <c r="F116" i="2"/>
  <c r="F50" i="2"/>
  <c r="F11" i="2"/>
  <c r="F32" i="2"/>
  <c r="F105" i="2"/>
  <c r="F53" i="2"/>
  <c r="F37" i="2"/>
  <c r="F61" i="2"/>
  <c r="F62" i="2"/>
  <c r="E7" i="2"/>
  <c r="E45" i="2"/>
  <c r="E90" i="2"/>
  <c r="E49" i="2"/>
  <c r="E77" i="2"/>
  <c r="E52" i="2"/>
  <c r="E22" i="2"/>
  <c r="E64" i="2"/>
  <c r="E2" i="2"/>
  <c r="E28" i="2"/>
  <c r="E109" i="2"/>
  <c r="E58" i="2"/>
  <c r="E33" i="2"/>
  <c r="E8" i="2"/>
  <c r="E95" i="2"/>
  <c r="E102" i="2"/>
  <c r="E96" i="2"/>
  <c r="E88" i="2"/>
  <c r="E120" i="2"/>
  <c r="E40" i="2"/>
  <c r="E10" i="2"/>
  <c r="E3" i="2"/>
  <c r="E82" i="2"/>
  <c r="E51" i="2"/>
  <c r="E80" i="2"/>
  <c r="E17" i="2"/>
  <c r="E14" i="2"/>
  <c r="E85" i="2"/>
  <c r="E118" i="2"/>
  <c r="E46" i="2"/>
  <c r="E69" i="2"/>
  <c r="E26" i="2"/>
  <c r="E29" i="2"/>
  <c r="E84" i="2"/>
  <c r="E93" i="2"/>
  <c r="E65" i="2"/>
  <c r="E83" i="2"/>
  <c r="E67" i="2"/>
  <c r="E103" i="2"/>
  <c r="E38" i="2"/>
  <c r="E76" i="2"/>
  <c r="E71" i="2"/>
  <c r="E87" i="2"/>
  <c r="E5" i="2"/>
  <c r="E47" i="2"/>
  <c r="E30" i="2"/>
  <c r="E79" i="2"/>
  <c r="E63" i="2"/>
  <c r="E16" i="2"/>
  <c r="E25" i="2"/>
  <c r="E12" i="2"/>
  <c r="E42" i="2"/>
  <c r="E15" i="2"/>
  <c r="E114" i="2"/>
  <c r="E92" i="2"/>
  <c r="E48" i="2"/>
  <c r="E72" i="2"/>
  <c r="E94" i="2"/>
  <c r="E13" i="2"/>
  <c r="E9" i="2"/>
  <c r="E66" i="2"/>
  <c r="E91" i="2"/>
  <c r="E4" i="2"/>
  <c r="E41" i="2"/>
  <c r="E106" i="2"/>
  <c r="E24" i="2"/>
  <c r="E107" i="2"/>
  <c r="E6" i="2"/>
  <c r="E27" i="2"/>
  <c r="E110" i="2"/>
  <c r="E86" i="2"/>
  <c r="E117" i="2"/>
  <c r="E57" i="2"/>
  <c r="E89" i="2"/>
  <c r="E81" i="2"/>
  <c r="E43" i="2"/>
  <c r="E111" i="2"/>
  <c r="E78" i="2"/>
  <c r="E21" i="2"/>
  <c r="E119" i="2"/>
  <c r="E23" i="2"/>
  <c r="E104" i="2"/>
  <c r="E97" i="2"/>
  <c r="E60" i="2"/>
  <c r="E108" i="2"/>
  <c r="E112" i="2"/>
  <c r="E113" i="2"/>
  <c r="E115" i="2"/>
  <c r="E70" i="2"/>
  <c r="E59" i="2"/>
  <c r="E39" i="2"/>
  <c r="E68" i="2"/>
  <c r="E44" i="2"/>
  <c r="E31" i="2"/>
  <c r="E116" i="2"/>
  <c r="E50" i="2"/>
  <c r="E32" i="2"/>
  <c r="E105" i="2"/>
  <c r="E53" i="2"/>
  <c r="E37" i="2"/>
  <c r="E62" i="2"/>
  <c r="D7" i="2"/>
  <c r="D45" i="2"/>
  <c r="D90" i="2"/>
  <c r="D49" i="2"/>
  <c r="D77" i="2"/>
  <c r="D52" i="2"/>
  <c r="D22" i="2"/>
  <c r="D64" i="2"/>
  <c r="D2" i="2"/>
  <c r="D28" i="2"/>
  <c r="D109" i="2"/>
  <c r="D58" i="2"/>
  <c r="D33" i="2"/>
  <c r="D8" i="2"/>
  <c r="D95" i="2"/>
  <c r="D102" i="2"/>
  <c r="D96" i="2"/>
  <c r="D88" i="2"/>
  <c r="D120" i="2"/>
  <c r="D40" i="2"/>
  <c r="D10" i="2"/>
  <c r="D3" i="2"/>
  <c r="D82" i="2"/>
  <c r="D51" i="2"/>
  <c r="D80" i="2"/>
  <c r="D17" i="2"/>
  <c r="D14" i="2"/>
  <c r="D85" i="2"/>
  <c r="D118" i="2"/>
  <c r="D46" i="2"/>
  <c r="D69" i="2"/>
  <c r="D26" i="2"/>
  <c r="D29" i="2"/>
  <c r="D84" i="2"/>
  <c r="D93" i="2"/>
  <c r="D65" i="2"/>
  <c r="D83" i="2"/>
  <c r="D67" i="2"/>
  <c r="D103" i="2"/>
  <c r="D38" i="2"/>
  <c r="D76" i="2"/>
  <c r="D71" i="2"/>
  <c r="D87" i="2"/>
  <c r="D5" i="2"/>
  <c r="D47" i="2"/>
  <c r="D30" i="2"/>
  <c r="D79" i="2"/>
  <c r="D63" i="2"/>
  <c r="D16" i="2"/>
  <c r="D25" i="2"/>
  <c r="D12" i="2"/>
  <c r="D42" i="2"/>
  <c r="D15" i="2"/>
  <c r="D114" i="2"/>
  <c r="D92" i="2"/>
  <c r="D48" i="2"/>
  <c r="D72" i="2"/>
  <c r="D94" i="2"/>
  <c r="D13" i="2"/>
  <c r="D9" i="2"/>
  <c r="D66" i="2"/>
  <c r="D91" i="2"/>
  <c r="D4" i="2"/>
  <c r="D41" i="2"/>
  <c r="D106" i="2"/>
  <c r="D24" i="2"/>
  <c r="D107" i="2"/>
  <c r="D6" i="2"/>
  <c r="D27" i="2"/>
  <c r="D110" i="2"/>
  <c r="D86" i="2"/>
  <c r="D117" i="2"/>
  <c r="D57" i="2"/>
  <c r="D89" i="2"/>
  <c r="D81" i="2"/>
  <c r="D43" i="2"/>
  <c r="D111" i="2"/>
  <c r="D78" i="2"/>
  <c r="D21" i="2"/>
  <c r="D23" i="2"/>
  <c r="D104" i="2"/>
  <c r="D97" i="2"/>
  <c r="D60" i="2"/>
  <c r="D108" i="2"/>
  <c r="D112" i="2"/>
  <c r="D113" i="2"/>
  <c r="D115" i="2"/>
  <c r="D70" i="2"/>
  <c r="D59" i="2"/>
  <c r="D39" i="2"/>
  <c r="D68" i="2"/>
  <c r="D44" i="2"/>
  <c r="D31" i="2"/>
  <c r="D116" i="2"/>
  <c r="D50" i="2"/>
  <c r="D11" i="2"/>
  <c r="D32" i="2"/>
  <c r="D105" i="2"/>
  <c r="D53" i="2"/>
  <c r="D37" i="2"/>
  <c r="D61" i="2"/>
  <c r="D62" i="2"/>
  <c r="B44" i="2"/>
  <c r="B31" i="2"/>
  <c r="B116" i="2"/>
  <c r="B50" i="2"/>
  <c r="B11" i="2"/>
  <c r="B32" i="2"/>
  <c r="B105" i="2"/>
  <c r="B53" i="2"/>
  <c r="B37" i="2"/>
  <c r="B61" i="2"/>
  <c r="B117" i="2"/>
  <c r="B57" i="2"/>
  <c r="B89" i="2"/>
  <c r="B81" i="2"/>
  <c r="B43" i="2"/>
  <c r="B111" i="2"/>
  <c r="B78" i="2"/>
  <c r="B21" i="2"/>
  <c r="B119" i="2"/>
  <c r="B23" i="2"/>
  <c r="B104" i="2"/>
  <c r="B97" i="2"/>
  <c r="B60" i="2"/>
  <c r="B108" i="2"/>
  <c r="B112" i="2"/>
  <c r="B113" i="2"/>
  <c r="B115" i="2"/>
  <c r="B70" i="2"/>
  <c r="B59" i="2"/>
  <c r="B39" i="2"/>
  <c r="B68" i="2"/>
  <c r="B16" i="2"/>
  <c r="B25" i="2"/>
  <c r="B12" i="2"/>
  <c r="B42" i="2"/>
  <c r="B15" i="2"/>
  <c r="B114" i="2"/>
  <c r="B92" i="2"/>
  <c r="B48" i="2"/>
  <c r="B72" i="2"/>
  <c r="B94" i="2"/>
  <c r="B13" i="2"/>
  <c r="B9" i="2"/>
  <c r="B66" i="2"/>
  <c r="B91" i="2"/>
  <c r="B4" i="2"/>
  <c r="B41" i="2"/>
  <c r="B106" i="2"/>
  <c r="B24" i="2"/>
  <c r="B107" i="2"/>
  <c r="B6" i="2"/>
  <c r="B27" i="2"/>
  <c r="B110" i="2"/>
  <c r="B86" i="2"/>
  <c r="B84" i="2"/>
  <c r="B93" i="2"/>
  <c r="B65" i="2"/>
  <c r="B83" i="2"/>
  <c r="B67" i="2"/>
  <c r="B103" i="2"/>
  <c r="B38" i="2"/>
  <c r="B76" i="2"/>
  <c r="B71" i="2"/>
  <c r="B87" i="2"/>
  <c r="B5" i="2"/>
  <c r="B47" i="2"/>
  <c r="B30" i="2"/>
  <c r="B79" i="2"/>
  <c r="B63" i="2"/>
  <c r="B49" i="2"/>
  <c r="B77" i="2"/>
  <c r="B52" i="2"/>
  <c r="B22" i="2"/>
  <c r="B64" i="2"/>
  <c r="B28" i="2"/>
  <c r="B109" i="2"/>
  <c r="B58" i="2"/>
  <c r="B33" i="2"/>
  <c r="B8" i="2"/>
  <c r="B95" i="2"/>
  <c r="B102" i="2"/>
  <c r="B96" i="2"/>
  <c r="B88" i="2"/>
  <c r="B120" i="2"/>
  <c r="B40" i="2"/>
  <c r="B10" i="2"/>
  <c r="B3" i="2"/>
  <c r="B82" i="2"/>
  <c r="B51" i="2"/>
  <c r="B80" i="2"/>
  <c r="B17" i="2"/>
  <c r="B14" i="2"/>
  <c r="B85" i="2"/>
  <c r="B118" i="2"/>
  <c r="B46" i="2"/>
  <c r="B69" i="2"/>
  <c r="B26" i="2"/>
  <c r="B29" i="2"/>
  <c r="B7" i="2"/>
  <c r="B45" i="2"/>
  <c r="B90" i="2"/>
  <c r="B62" i="2"/>
</calcChain>
</file>

<file path=xl/sharedStrings.xml><?xml version="1.0" encoding="utf-8"?>
<sst xmlns="http://schemas.openxmlformats.org/spreadsheetml/2006/main" count="192" uniqueCount="145">
  <si>
    <t xml:space="preserve">Library </t>
  </si>
  <si>
    <t>Population Served</t>
  </si>
  <si>
    <t>Patron Computers</t>
  </si>
  <si>
    <t>Computer Useage</t>
  </si>
  <si>
    <t>Materials Expenditures</t>
  </si>
  <si>
    <t>FTE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</si>
  <si>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</si>
  <si>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</si>
  <si>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</si>
  <si>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</si>
  <si>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</si>
  <si>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</si>
  <si>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 xml:space="preserve">Benewah District 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</si>
  <si>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</si>
  <si>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</si>
  <si>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</si>
  <si>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</si>
  <si>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</si>
  <si>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</si>
  <si>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</si>
  <si>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</si>
  <si>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</si>
  <si>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District</t>
  </si>
  <si>
    <t>Cascade Public</t>
  </si>
  <si>
    <t>Challis Public</t>
  </si>
  <si>
    <t>Clark County District</t>
  </si>
  <si>
    <t>Clarkia District</t>
  </si>
  <si>
    <t>Clearwater District</t>
  </si>
  <si>
    <t>Coeur d'Alene Public</t>
  </si>
  <si>
    <t>Community Library Network</t>
  </si>
  <si>
    <t>Council Valley District</t>
  </si>
  <si>
    <t>DeMary Memorial</t>
  </si>
  <si>
    <t>Donnelly Public Library District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</si>
  <si>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</si>
  <si>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</si>
  <si>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</si>
  <si>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</si>
  <si>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</si>
  <si>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</si>
  <si>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County District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</si>
  <si>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</si>
  <si>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</si>
  <si>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</si>
  <si>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</si>
  <si>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</si>
  <si>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</si>
  <si>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</si>
  <si>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</si>
  <si>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</si>
  <si>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</si>
  <si>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</si>
  <si>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</si>
  <si>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County District</t>
  </si>
  <si>
    <t>Jerome Public</t>
  </si>
  <si>
    <t>Kellogg Public</t>
  </si>
  <si>
    <t>Kimberly Public</t>
  </si>
  <si>
    <t>Kuna District</t>
  </si>
  <si>
    <t>Larsen-Sant Public</t>
  </si>
  <si>
    <t>Latah County District</t>
  </si>
  <si>
    <t>Lemhi County District</t>
  </si>
  <si>
    <t>Lewiston Public</t>
  </si>
  <si>
    <t>Lewisville Public</t>
  </si>
  <si>
    <t>Little Wood River District</t>
  </si>
  <si>
    <t>Lizard Butte District</t>
  </si>
  <si>
    <t>Lost Rivers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</si>
  <si>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</si>
  <si>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</si>
  <si>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</si>
  <si>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</si>
  <si>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</si>
  <si>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</si>
  <si>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</si>
  <si>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</si>
  <si>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</si>
  <si>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</si>
  <si>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</si>
  <si>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County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</si>
  <si>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</si>
  <si>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</si>
  <si>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</si>
  <si>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</si>
  <si>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</si>
  <si>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</si>
  <si>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</si>
  <si>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</si>
  <si>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</si>
  <si>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</si>
  <si>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</si>
  <si>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</si>
  <si>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</si>
  <si>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</si>
  <si>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</si>
  <si>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</si>
  <si>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</si>
  <si>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</si>
  <si>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</si>
  <si>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</si>
  <si>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</si>
  <si>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</si>
  <si>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</si>
  <si>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</si>
  <si>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St. Maries Public</t>
  </si>
  <si>
    <t>Stanley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</si>
  <si>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</si>
  <si>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</si>
  <si>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</si>
  <si>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</si>
  <si>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</si>
  <si>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</si>
  <si>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</si>
  <si>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Total Hours Open (All Locations/Bookmobiles)</t>
  </si>
  <si>
    <t>Not Tracked</t>
  </si>
  <si>
    <t>Total Operating Expenditures</t>
  </si>
  <si>
    <t>Library Name</t>
  </si>
  <si>
    <t>Patron Computers per Capita</t>
  </si>
  <si>
    <t>Computer Use per Capita</t>
  </si>
  <si>
    <t>Percent of Budget Spent on Materials</t>
  </si>
  <si>
    <t>FTE Per Capita</t>
  </si>
  <si>
    <t>No set hours</t>
  </si>
  <si>
    <t>Annual Hours Open</t>
  </si>
  <si>
    <t>Population 
10,001 to 25,000</t>
  </si>
  <si>
    <t>Population 
Over 25,000</t>
  </si>
  <si>
    <t>Population
5,001 to 10,000</t>
  </si>
  <si>
    <t>Population
2,501 to 5,000</t>
  </si>
  <si>
    <t>Population
1,000 to 2,500</t>
  </si>
  <si>
    <t>Population
Under 1,000</t>
  </si>
  <si>
    <t>Key: Green cells = above 50th percentile; Yellow cells = below 10th percentile</t>
  </si>
  <si>
    <t>0.78</t>
  </si>
  <si>
    <t>0.55</t>
  </si>
  <si>
    <t>0.70</t>
  </si>
  <si>
    <t>0.48</t>
  </si>
  <si>
    <t>0.90</t>
  </si>
  <si>
    <t>0.65</t>
  </si>
  <si>
    <t>0.33</t>
  </si>
  <si>
    <t>0.60</t>
  </si>
  <si>
    <t>0.75</t>
  </si>
  <si>
    <t>0.30</t>
  </si>
  <si>
    <t>0.10</t>
  </si>
  <si>
    <t>0.95</t>
  </si>
  <si>
    <t>0.58</t>
  </si>
  <si>
    <t>Computers/patron</t>
  </si>
  <si>
    <t>use/patrons</t>
  </si>
  <si>
    <t>FTE/Capita</t>
  </si>
  <si>
    <t>10th</t>
  </si>
  <si>
    <t>50th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</si>
</sst>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7" formatCode="\$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/>
    <xf numFmtId="3" fontId="5" fillId="0" borderId="0" xfId="0" applyNumberFormat="1" applyFont="1"/>
    <xf numFmtId="1" fontId="5" fillId="0" borderId="0" xfId="0" applyNumberFormat="1" applyFont="1"/>
    <xf numFmtId="167" fontId="5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8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830813-BDAE-4681-A554-B4E028BE61BB}" name="Table1" displayName="Table1" ref="B1:H17" totalsRowShown="0" headerRowDxfId="1">
  <autoFilter ref="B1:H17" xr:uid="{477B2B10-9BE1-4167-902B-FA28C1C01DD5}"/>
  <sortState xmlns:xlrd2="http://schemas.microsoft.com/office/spreadsheetml/2017/richdata2" ref="B2:H17">
    <sortCondition descending="1" ref="C1:C17"/>
  </sortState>
  <tableColumns count="7">
    <tableColumn id="1" xr3:uid="{9FF259BD-A386-44A0-BE4C-F1B5ADE27C4C}" name="Library Name"/>
    <tableColumn id="2" xr3:uid="{D8B950BF-6F2C-43B3-96E7-FB666FA3F808}" name="Population Served" dataDxfId="83" dataCellStyle="Comma"/>
    <tableColumn id="3" xr3:uid="{01EF24E6-1A27-4B82-A470-37A4B072A955}" name="Annual Hours Open" dataDxfId="82" dataCellStyle="Comma"/>
    <tableColumn id="4" xr3:uid="{C4BC594B-667B-4F64-BF3C-3B7B65890A40}" name="Patron Computers per Capita"/>
    <tableColumn id="5" xr3:uid="{A441275C-782D-4217-AD02-675A313005DC}" name="Computer Use per Capita"/>
    <tableColumn id="6" xr3:uid="{A1B3D640-395B-47C4-883A-A4BC5C21B5A5}" name="Percent of Budget Spent on Materials" dataDxfId="81" dataCellStyle="Percent"/>
    <tableColumn id="7" xr3:uid="{8FB8117A-AA00-4864-964A-2C6C0DA08E72}" name="FTE Per Capit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968B86-59CB-44BD-BBA5-A294CD669213}" name="Table2" displayName="Table2" ref="B20:H33" totalsRowShown="0" headerRowDxfId="0">
  <autoFilter ref="B20:H33" xr:uid="{7D3C6E79-988C-46CC-BBC2-B7F357899ADF}"/>
  <sortState xmlns:xlrd2="http://schemas.microsoft.com/office/spreadsheetml/2017/richdata2" ref="B21:H33">
    <sortCondition descending="1" ref="C20:C33"/>
  </sortState>
  <tableColumns count="7">
    <tableColumn id="1" xr3:uid="{FA78D042-4D6C-454B-965C-D484A547BC86}" name="Library Name"/>
    <tableColumn id="2" xr3:uid="{323AE534-7151-43F0-9DA1-8C94CF89271E}" name="Population Served" dataDxfId="80" dataCellStyle="Comma"/>
    <tableColumn id="3" xr3:uid="{E111A215-7BF7-4DA9-9233-AE8B8FFCEE46}" name="Annual Hours Open" dataDxfId="79" dataCellStyle="Comma"/>
    <tableColumn id="4" xr3:uid="{6B3ECB86-3266-4A9A-A30E-68E9623C5538}" name="Patron Computers per Capita"/>
    <tableColumn id="5" xr3:uid="{056CCFBE-8837-4A11-AD43-44F54F07C297}" name="Computer Use per Capita"/>
    <tableColumn id="6" xr3:uid="{0DE8FBB9-1C66-4999-9C21-2F990BB1B9CD}" name="Percent of Budget Spent on Materials" dataDxfId="78" dataCellStyle="Percent"/>
    <tableColumn id="7" xr3:uid="{81948F5F-3994-4E20-B2FD-4EBFFA33FA46}" name="FTE Per Capi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56737A-3C8C-4A34-A084-AE9B31DB8FD7}" name="Table3" displayName="Table3" ref="B36:H53" totalsRowShown="0" headerRowDxfId="77">
  <autoFilter ref="B36:H53" xr:uid="{E955A118-6287-4B00-94AB-26937C994F02}"/>
  <sortState xmlns:xlrd2="http://schemas.microsoft.com/office/spreadsheetml/2017/richdata2" ref="B37:H53">
    <sortCondition descending="1" ref="C36:C53"/>
  </sortState>
  <tableColumns count="7">
    <tableColumn id="1" xr3:uid="{77826FB2-FA3B-4777-BD76-F49E1F200D7E}" name="Library Name"/>
    <tableColumn id="2" xr3:uid="{4C355B50-7E17-44B0-B51D-7C3C8BDDECAB}" name="Population Served" dataDxfId="76" dataCellStyle="Comma"/>
    <tableColumn id="3" xr3:uid="{FE3D769F-3E5A-409B-884A-8FA8E57E3882}" name="Annual Hours Open" dataDxfId="75" dataCellStyle="Comma"/>
    <tableColumn id="4" xr3:uid="{0C3991EC-05D8-43C1-9943-986303D7318E}" name="Patron Computers per Capita"/>
    <tableColumn id="5" xr3:uid="{82389490-60C3-433A-A64D-35B7DBD689B3}" name="Computer Use per Capita"/>
    <tableColumn id="6" xr3:uid="{986F294C-F0F7-4151-893E-59B6B5B06E65}" name="Percent of Budget Spent on Materials" dataDxfId="74" dataCellStyle="Percent"/>
    <tableColumn id="7" xr3:uid="{C2074126-D35D-4F82-A6A7-F686BC3FB2FC}" name="FTE Per Capi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ECEC701-3F71-4F5D-A136-23AEB6F44A3D}" name="Table4" displayName="Table4" ref="B56:H72" totalsRowShown="0" headerRowDxfId="73">
  <autoFilter ref="B56:H72" xr:uid="{902D736D-360A-4C5A-B300-5D3B66111AE8}"/>
  <sortState xmlns:xlrd2="http://schemas.microsoft.com/office/spreadsheetml/2017/richdata2" ref="B57:H72">
    <sortCondition descending="1" ref="C56:C72"/>
  </sortState>
  <tableColumns count="7">
    <tableColumn id="1" xr3:uid="{CD848EA0-32E0-43C5-9B8A-B7CF6DAFE2D9}" name="Library Name"/>
    <tableColumn id="2" xr3:uid="{C2C039DD-921F-430F-BB57-114C9A658188}" name="Population Served" dataDxfId="72" dataCellStyle="Comma"/>
    <tableColumn id="3" xr3:uid="{87A23688-520E-4739-90B7-346C8B9A0126}" name="Annual Hours Open" dataDxfId="71" dataCellStyle="Comma"/>
    <tableColumn id="4" xr3:uid="{28B1FE5D-A27A-4330-B94C-45B2A52CE192}" name="Patron Computers per Capita"/>
    <tableColumn id="5" xr3:uid="{8FDE23A4-51B2-4050-8146-3468F8F4ABAB}" name="Computer Use per Capita"/>
    <tableColumn id="6" xr3:uid="{82CB79F6-5492-4571-9406-543D47345F4F}" name="Percent of Budget Spent on Materials" dataDxfId="70" dataCellStyle="Percent"/>
    <tableColumn id="7" xr3:uid="{52634CA5-304A-43D6-95B8-A11BC71B614E}" name="FTE Per Capit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163F9C-82B2-43AD-A58D-DFD0D4FC1CC0}" name="Table5" displayName="Table5" ref="B75:H98" totalsRowShown="0" headerRowDxfId="69">
  <autoFilter ref="B75:H98" xr:uid="{FFDFF560-8FA6-4911-A406-B2F82EF3533D}"/>
  <sortState xmlns:xlrd2="http://schemas.microsoft.com/office/spreadsheetml/2017/richdata2" ref="B76:H97">
    <sortCondition descending="1" ref="C75:C97"/>
  </sortState>
  <tableColumns count="7">
    <tableColumn id="1" xr3:uid="{FEBEC44D-5A8B-46B7-BACF-EA8EBDE78060}" name="Library Name"/>
    <tableColumn id="2" xr3:uid="{ED0FA0BE-C709-4B30-AA7D-E62E104F9A72}" name="Population Served" dataDxfId="68" dataCellStyle="Comma"/>
    <tableColumn id="3" xr3:uid="{DF51A791-E4AC-48C4-96BE-0D009A40ACFC}" name="Annual Hours Open" dataDxfId="67" dataCellStyle="Comma"/>
    <tableColumn id="4" xr3:uid="{9C429B63-C1DB-4569-AC9C-34476B56E7BB}" name="Patron Computers per Capita"/>
    <tableColumn id="5" xr3:uid="{8283439E-4733-4937-A62F-56B26F3B1A20}" name="Computer Use per Capita"/>
    <tableColumn id="6" xr3:uid="{0E0EBDB3-9C82-4EB5-828F-79A167530AA0}" name="Percent of Budget Spent on Materials" dataDxfId="66" dataCellStyle="Percent"/>
    <tableColumn id="7" xr3:uid="{0C63413A-7275-44D9-A3C2-14040B406946}" name="FTE Per Capit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595D21-2116-486D-BD80-EED7D0AAED55}" name="Table6" displayName="Table6" ref="B101:H121" totalsRowShown="0" headerRowDxfId="87">
  <autoFilter ref="B101:H121" xr:uid="{EA1E1DA0-A3C3-4593-9658-4A074937D126}"/>
  <tableColumns count="7">
    <tableColumn id="1" xr3:uid="{52595456-D4AF-404D-895E-19CCF1670933}" name="Library Name"/>
    <tableColumn id="2" xr3:uid="{9522BA88-78AD-4F72-A20D-4B326631C8B4}" name="Population Served" dataDxfId="86" dataCellStyle="Comma"/>
    <tableColumn id="3" xr3:uid="{8F0FF8DE-4E35-440D-BD86-A5F61D8DDF8D}" name="Annual Hours Open" dataDxfId="85" dataCellStyle="Comma"/>
    <tableColumn id="4" xr3:uid="{284B1964-253B-41FB-B9E5-FF30484EADA6}" name="Patron Computers per Capita"/>
    <tableColumn id="5" xr3:uid="{D5D97ADA-922E-4B11-B967-D794262D37B2}" name="Computer Use per Capita"/>
    <tableColumn id="6" xr3:uid="{5E770730-DE29-4432-A1D1-5D4CD0CDD694}" name="Percent of Budget Spent on Materials" dataDxfId="84" dataCellStyle="Percent"/>
    <tableColumn id="7" xr3:uid="{43D9C7F9-DFD5-4A98-8E1C-94EC85ABA9D2}" name="FTE Per Capi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4C3C-0757-4172-986F-FC08845B9941}">
  <dimension ref="A1:H121"/>
  <sheetViews>
    <sheetView tabSelected="1" zoomScaleNormal="100" workbookViewId="0">
      <selection activeCell="J5" sqref="J5:N10"/>
    </sheetView>
  </sheetViews>
  <sheetFormatPr defaultRowHeight="15"/>
  <cols>
    <col min="1" max="1" width="17.5703125" bestFit="1" customWidth="1"/>
    <col min="2" max="2" width="29.85546875" bestFit="1" customWidth="1"/>
    <col min="3" max="3" width="29.85546875" customWidth="1"/>
    <col min="4" max="4" width="20.28515625" customWidth="1"/>
    <col min="5" max="5" width="28.5703125" customWidth="1"/>
    <col min="6" max="6" width="25.28515625" customWidth="1"/>
    <col min="7" max="7" width="36.140625" customWidth="1"/>
    <col min="8" max="8" width="15.5703125" customWidth="1"/>
    <col min="10" max="10" width="13" customWidth="1"/>
    <col min="11" max="11" width="15.5703125" customWidth="1"/>
    <col min="12" max="12" width="12.5703125" customWidth="1"/>
  </cols>
  <sheetData>
    <row r="1" spans="1:8" s="4" customFormat="1" ht="31.5">
      <c r="A1" s="6" t="s">
        <v>121</v>
      </c>
      <c r="B1" s="5" t="s">
        <v>113</v>
      </c>
      <c r="C1" s="5" t="s">
        <v>1</v>
      </c>
      <c r="D1" s="5" t="s">
        <v>119</v>
      </c>
      <c r="E1" s="4" t="s">
        <v>114</v>
      </c>
      <c r="F1" s="4" t="s">
        <v>115</v>
      </c>
      <c r="G1" s="5" t="s">
        <v>116</v>
      </c>
      <c r="H1" s="4" t="s">
        <v>117</v>
      </c>
    </row>
    <row r="2" spans="1:8">
      <c r="B2" t="str">
        <f>Calculations!A11</f>
        <v>Boise Public</v>
      </c>
      <c r="C2" s="1">
        <f>Calculations!B11</f>
        <v>228959</v>
      </c>
      <c r="D2" s="1">
        <f>Calculations!C11</f>
        <v>6917</v>
      </c>
      <c r="E2">
        <f>Calculations!D11/Calculations!B11</f>
        <v>8.691512454194856E-4</v>
      </c>
      <c r="F2">
        <f>Calculations!E11/Calculations!B11</f>
        <v>0.38270170641905321</v>
      </c>
      <c r="G2" s="2">
        <f>Calculations!G11/Calculations!F11</f>
        <v>9.6426155057791035E-2</v>
      </c>
      <c r="H2">
        <f>Calculations!H11/Calculations!B11</f>
        <v>5.1415318899890371E-4</v>
      </c>
    </row>
    <row r="3" spans="1:8">
      <c r="B3" t="str">
        <f>Calculations!A25</f>
        <v>Community Library Network</v>
      </c>
      <c r="C3" s="1">
        <f>Calculations!B25</f>
        <v>120457</v>
      </c>
      <c r="D3" s="1">
        <f>Calculations!C25</f>
        <v>14230</v>
      </c>
      <c r="E3">
        <f>Calculations!D25/Calculations!B25</f>
        <v>1.1871456204288668E-3</v>
      </c>
      <c r="F3">
        <f>Calculations!E25/Calculations!B25</f>
        <v>1.4343043575715815</v>
      </c>
      <c r="G3" s="2">
        <f>Calculations!G25/Calculations!F25</f>
        <v>0.10313556781413831</v>
      </c>
      <c r="H3">
        <f>Calculations!H25/Calculations!B25</f>
        <v>5.2051769511111848E-4</v>
      </c>
    </row>
    <row r="4" spans="1:8">
      <c r="B4" t="str">
        <f>Calculations!A66</f>
        <v>Meridian District</v>
      </c>
      <c r="C4" s="1">
        <f>Calculations!B66</f>
        <v>126253</v>
      </c>
      <c r="D4" s="1">
        <f>Calculations!C66</f>
        <v>6625</v>
      </c>
      <c r="E4">
        <f>Calculations!D66/Calculations!B66</f>
        <v>6.019658938797494E-4</v>
      </c>
      <c r="F4">
        <f>Calculations!E66/Calculations!B66</f>
        <v>0.28138737297331551</v>
      </c>
      <c r="G4" s="2">
        <f>Calculations!G66/Calculations!F66</f>
        <v>0.12296507221735191</v>
      </c>
      <c r="H4">
        <f>Calculations!H66/Calculations!B66</f>
        <v>6.5741012094762104E-4</v>
      </c>
    </row>
    <row r="5" spans="1:8">
      <c r="B5" t="str">
        <f>Calculations!A47</f>
        <v>Idaho Falls Public</v>
      </c>
      <c r="C5" s="1">
        <f>Calculations!B47</f>
        <v>62888</v>
      </c>
      <c r="D5" s="1">
        <f>Calculations!C47</f>
        <v>4815</v>
      </c>
      <c r="E5">
        <f>Calculations!D47/Calculations!B47</f>
        <v>2.3851927235720647E-4</v>
      </c>
      <c r="F5">
        <f>Calculations!E47/Calculations!B47</f>
        <v>0</v>
      </c>
      <c r="G5" s="2">
        <f>Calculations!G47/Calculations!F47</f>
        <v>0.26095498068354472</v>
      </c>
      <c r="H5">
        <f>Calculations!H47/Calculations!B47</f>
        <v>5.0884111436204046E-4</v>
      </c>
    </row>
    <row r="6" spans="1:8">
      <c r="B6" t="str">
        <f>Calculations!A71</f>
        <v>Nampa Public</v>
      </c>
      <c r="C6" s="1">
        <f>Calculations!B71</f>
        <v>99277</v>
      </c>
      <c r="D6" s="1">
        <f>Calculations!C71</f>
        <v>1708</v>
      </c>
      <c r="E6">
        <f>Calculations!D71/Calculations!B71</f>
        <v>5.4393263293612821E-4</v>
      </c>
      <c r="F6">
        <f>Calculations!E71/Calculations!B71</f>
        <v>0.1644489660243561</v>
      </c>
      <c r="G6" s="2">
        <f>Calculations!G71/Calculations!F71</f>
        <v>0.11492237184445875</v>
      </c>
      <c r="H6">
        <f>Calculations!H71/Calculations!B71</f>
        <v>4.1298588797002329E-4</v>
      </c>
    </row>
    <row r="7" spans="1:8">
      <c r="B7" t="str">
        <f>Calculations!A3</f>
        <v>Ada County District</v>
      </c>
      <c r="C7" s="1">
        <f>Calculations!B3</f>
        <v>61201</v>
      </c>
      <c r="D7" s="1">
        <f>Calculations!C3</f>
        <v>10868</v>
      </c>
      <c r="E7">
        <f>Calculations!D3/Calculations!B3</f>
        <v>1.405205797290894E-3</v>
      </c>
      <c r="F7">
        <f>Calculations!E3/Calculations!B3</f>
        <v>0.50317805264619864</v>
      </c>
      <c r="G7" s="2">
        <f>Calculations!G3/Calculations!F3</f>
        <v>0.11983240375913322</v>
      </c>
      <c r="H7">
        <f>Calculations!H3/Calculations!B3</f>
        <v>6.7074067417199066E-4</v>
      </c>
    </row>
    <row r="8" spans="1:8">
      <c r="B8" t="str">
        <f>Calculations!A16</f>
        <v>Caldwell Public</v>
      </c>
      <c r="C8" s="1">
        <f>Calculations!B16</f>
        <v>58481</v>
      </c>
      <c r="D8" s="1">
        <f>Calculations!C16</f>
        <v>2511</v>
      </c>
      <c r="E8">
        <f>Calculations!D16/Calculations!B16</f>
        <v>1.2824678100579676E-3</v>
      </c>
      <c r="F8">
        <f>Calculations!E16/Calculations!B16</f>
        <v>0.30254270617807494</v>
      </c>
      <c r="G8" s="2">
        <f>Calculations!G16/Calculations!F16</f>
        <v>0.11116084847419849</v>
      </c>
      <c r="H8">
        <f>Calculations!H16/Calculations!B16</f>
        <v>2.7359313281236639E-4</v>
      </c>
    </row>
    <row r="9" spans="1:8">
      <c r="B9" t="str">
        <f>Calculations!A63</f>
        <v>Marshall Public</v>
      </c>
      <c r="C9" s="1">
        <f>Calculations!B63</f>
        <v>56637</v>
      </c>
      <c r="D9" s="1">
        <f>Calculations!C63</f>
        <v>2250</v>
      </c>
      <c r="E9">
        <f>Calculations!D63/Calculations!B63</f>
        <v>4.5906386284584285E-4</v>
      </c>
      <c r="F9">
        <f>Calculations!E63/Calculations!B63</f>
        <v>0.26240796652365062</v>
      </c>
      <c r="G9" s="2">
        <f>Calculations!G63/Calculations!F63</f>
        <v>7.5275544362985322E-2</v>
      </c>
      <c r="H9">
        <f>Calculations!H63/Calculations!B63</f>
        <v>4.0609495559439942E-4</v>
      </c>
    </row>
    <row r="10" spans="1:8">
      <c r="B10" t="str">
        <f>Calculations!A24</f>
        <v>Coeur d'Alene Public</v>
      </c>
      <c r="C10" s="1">
        <f>Calculations!B24</f>
        <v>52414</v>
      </c>
      <c r="D10" s="1">
        <f>Calculations!C24</f>
        <v>2921</v>
      </c>
      <c r="E10">
        <f>Calculations!D24/Calculations!B24</f>
        <v>1.4881520204525509E-3</v>
      </c>
      <c r="F10">
        <f>Calculations!E24/Calculations!B24</f>
        <v>0.54397680009157856</v>
      </c>
      <c r="G10" s="2">
        <f>Calculations!G24/Calculations!F24</f>
        <v>0.10437695322616848</v>
      </c>
      <c r="H10">
        <f>Calculations!H24/Calculations!B24</f>
        <v>4.3595222650436911E-4</v>
      </c>
    </row>
    <row r="11" spans="1:8">
      <c r="B11" t="str">
        <f>Calculations!A100</f>
        <v>Twin Falls Public</v>
      </c>
      <c r="C11" s="1">
        <f>Calculations!B100</f>
        <v>50197</v>
      </c>
      <c r="D11" s="1">
        <f>Calculations!C100</f>
        <v>3174</v>
      </c>
      <c r="E11">
        <f>Calculations!D100/Calculations!B100</f>
        <v>5.1795924059206723E-4</v>
      </c>
      <c r="F11">
        <f>Calculations!E100/Calculations!B100</f>
        <v>0.38225391955694565</v>
      </c>
      <c r="G11" s="2">
        <f>Calculations!G100/Calculations!F100</f>
        <v>0.14457661799583305</v>
      </c>
      <c r="H11">
        <f>Calculations!H100/Calculations!B100</f>
        <v>4.9405342948781797E-4</v>
      </c>
    </row>
    <row r="12" spans="1:8">
      <c r="B12" t="str">
        <f>Calculations!A54</f>
        <v>Latah County District</v>
      </c>
      <c r="C12" s="1">
        <f>Calculations!B54</f>
        <v>40108</v>
      </c>
      <c r="D12" s="1">
        <f>Calculations!C54</f>
        <v>5883</v>
      </c>
      <c r="E12">
        <f>Calculations!D54/Calculations!B54</f>
        <v>8.9757654333300085E-4</v>
      </c>
      <c r="F12">
        <f>Calculations!E54/Calculations!B54</f>
        <v>0.17393038795252819</v>
      </c>
      <c r="G12" s="2">
        <f>Calculations!G54/Calculations!F54</f>
        <v>0.12261122717991875</v>
      </c>
      <c r="H12">
        <f>Calculations!H54/Calculations!B54</f>
        <v>4.4255510122668797E-4</v>
      </c>
    </row>
    <row r="13" spans="1:8">
      <c r="B13" t="str">
        <f>Calculations!A62</f>
        <v>Madison District</v>
      </c>
      <c r="C13" s="1">
        <f>Calculations!B62</f>
        <v>42801</v>
      </c>
      <c r="D13" s="1">
        <f>Calculations!C62</f>
        <v>2214</v>
      </c>
      <c r="E13">
        <f>Calculations!D62/Calculations!B62</f>
        <v>5.1400668208686714E-4</v>
      </c>
      <c r="F13">
        <f>Calculations!E62/Calculations!B62</f>
        <v>9.6913623513469313E-2</v>
      </c>
      <c r="G13" s="2">
        <f>Calculations!G62/Calculations!F62</f>
        <v>7.8435305527101928E-2</v>
      </c>
      <c r="H13">
        <f>Calculations!H62/Calculations!B62</f>
        <v>3.7382304151772157E-4</v>
      </c>
    </row>
    <row r="14" spans="1:8">
      <c r="B14" t="str">
        <f>Calculations!A30</f>
        <v>East Bonner County District</v>
      </c>
      <c r="C14" s="1">
        <f>Calculations!B30</f>
        <v>37773</v>
      </c>
      <c r="D14" s="1">
        <f>Calculations!C30</f>
        <v>4636</v>
      </c>
      <c r="E14">
        <f>Calculations!D30/Calculations!B30</f>
        <v>1.350170756889842E-3</v>
      </c>
      <c r="F14">
        <f>Calculations!E30/Calculations!B30</f>
        <v>0.49575093320625846</v>
      </c>
      <c r="G14" s="2">
        <f>Calculations!G30/Calculations!F30</f>
        <v>9.8698813639584132E-2</v>
      </c>
      <c r="H14">
        <f>Calculations!H30/Calculations!B30</f>
        <v>8.2069202869774701E-4</v>
      </c>
    </row>
    <row r="15" spans="1:8">
      <c r="B15" t="str">
        <f>Calculations!A56</f>
        <v>Lewiston Public</v>
      </c>
      <c r="C15" s="1">
        <f>Calculations!B56</f>
        <v>32788</v>
      </c>
      <c r="D15" s="1">
        <f>Calculations!C56</f>
        <v>2050</v>
      </c>
      <c r="E15">
        <f>Calculations!D56/Calculations!B56</f>
        <v>1.2504574844455288E-3</v>
      </c>
      <c r="F15">
        <f>Calculations!E56/Calculations!B56</f>
        <v>0.35573990484323531</v>
      </c>
      <c r="G15" s="2">
        <f>Calculations!G56/Calculations!F56</f>
        <v>8.832545463495696E-2</v>
      </c>
      <c r="H15">
        <f>Calculations!H56/Calculations!B56</f>
        <v>5.0567280712455771E-4</v>
      </c>
    </row>
    <row r="16" spans="1:8">
      <c r="B16" t="str">
        <f>Calculations!A52</f>
        <v>Kuna District</v>
      </c>
      <c r="C16" s="1">
        <f>Calculations!B52</f>
        <v>35564</v>
      </c>
      <c r="D16" s="1">
        <f>Calculations!C52</f>
        <v>1770</v>
      </c>
      <c r="E16">
        <f>Calculations!D52/Calculations!B52</f>
        <v>7.0295804746372734E-4</v>
      </c>
      <c r="F16">
        <f>Calculations!E52/Calculations!B52</f>
        <v>8.9528736924980312E-2</v>
      </c>
      <c r="G16" s="2">
        <f>Calculations!G52/Calculations!F52</f>
        <v>0.15595761065782049</v>
      </c>
      <c r="H16">
        <f>Calculations!H52/Calculations!B52</f>
        <v>4.4398830277809018E-4</v>
      </c>
    </row>
    <row r="17" spans="1:8">
      <c r="B17" t="str">
        <f>Calculations!A29</f>
        <v>Eagle Public</v>
      </c>
      <c r="C17" s="1">
        <f>Calculations!B29</f>
        <v>32560</v>
      </c>
      <c r="D17" s="1">
        <f>Calculations!C29</f>
        <v>2496</v>
      </c>
      <c r="E17">
        <f>Calculations!D29/Calculations!B29</f>
        <v>4.9140049140049139E-4</v>
      </c>
      <c r="F17">
        <f>Calculations!E29/Calculations!B29</f>
        <v>0.18986486486486487</v>
      </c>
      <c r="G17" s="2">
        <f>Calculations!G29/Calculations!F29</f>
        <v>0.24039854777526334</v>
      </c>
      <c r="H17">
        <f>Calculations!H29/Calculations!B29</f>
        <v>4.0694103194103192E-4</v>
      </c>
    </row>
    <row r="18" spans="1:8">
      <c r="C18" s="1"/>
      <c r="D18" s="1"/>
      <c r="H18" s="13" t="s">
        <v>126</v>
      </c>
    </row>
    <row r="19" spans="1:8">
      <c r="C19" s="1"/>
      <c r="D19" s="1"/>
    </row>
    <row r="20" spans="1:8" s="4" customFormat="1" ht="31.5">
      <c r="A20" s="7" t="s">
        <v>120</v>
      </c>
      <c r="B20" s="5" t="s">
        <v>113</v>
      </c>
      <c r="C20" s="5" t="s">
        <v>1</v>
      </c>
      <c r="D20" s="5" t="s">
        <v>119</v>
      </c>
      <c r="E20" s="4" t="s">
        <v>114</v>
      </c>
      <c r="F20" s="4" t="s">
        <v>115</v>
      </c>
      <c r="G20" s="5" t="s">
        <v>116</v>
      </c>
      <c r="H20" s="4" t="s">
        <v>117</v>
      </c>
    </row>
    <row r="21" spans="1:8">
      <c r="B21" t="str">
        <f>Calculations!A82</f>
        <v>Portneuf District</v>
      </c>
      <c r="C21" s="1">
        <f>Calculations!B82</f>
        <v>24753</v>
      </c>
      <c r="D21" s="1">
        <f>Calculations!C82</f>
        <v>2086</v>
      </c>
      <c r="E21">
        <f>Calculations!D82/Calculations!B82</f>
        <v>4.8478972245788389E-4</v>
      </c>
      <c r="F21">
        <f>Calculations!E82/Calculations!B82</f>
        <v>0.14321496384276652</v>
      </c>
      <c r="G21" s="2">
        <f>Calculations!G82/Calculations!F82</f>
        <v>6.2456185707964379E-2</v>
      </c>
      <c r="H21">
        <f>Calculations!H82/Calculations!B82</f>
        <v>4.2176705853835898E-4</v>
      </c>
    </row>
    <row r="22" spans="1:8">
      <c r="B22" t="str">
        <f>Calculations!A9</f>
        <v>Blackfoot Public</v>
      </c>
      <c r="C22" s="1">
        <f>Calculations!B9</f>
        <v>12034</v>
      </c>
      <c r="D22" s="1">
        <f>Calculations!C9</f>
        <v>2160</v>
      </c>
      <c r="E22">
        <f>Calculations!D9/Calculations!B9</f>
        <v>8.3097889313611434E-4</v>
      </c>
      <c r="F22">
        <f>Calculations!E9/Calculations!B9</f>
        <v>0.38648828319760681</v>
      </c>
      <c r="G22" s="2">
        <f>Calculations!G9/Calculations!F9</f>
        <v>0.21423958271707191</v>
      </c>
      <c r="H22">
        <f>Calculations!H9/Calculations!B9</f>
        <v>5.5343194282865213E-4</v>
      </c>
    </row>
    <row r="23" spans="1:8">
      <c r="B23" t="str">
        <f>Calculations!A84</f>
        <v>Prairie-River District</v>
      </c>
      <c r="C23" s="1">
        <f>Calculations!B84</f>
        <v>17714</v>
      </c>
      <c r="D23" s="1">
        <f>Calculations!C84</f>
        <v>7622</v>
      </c>
      <c r="E23">
        <f>Calculations!D84/Calculations!B84</f>
        <v>3.5000564525234277E-3</v>
      </c>
      <c r="F23">
        <f>Calculations!E84/Calculations!B84</f>
        <v>0.81777125437507059</v>
      </c>
      <c r="G23" s="2">
        <f>Calculations!G84/Calculations!F84</f>
        <v>7.3559809402458945E-2</v>
      </c>
      <c r="H23">
        <f>Calculations!H84/Calculations!B84</f>
        <v>5.4194422490685327E-4</v>
      </c>
    </row>
    <row r="24" spans="1:8">
      <c r="B24" t="str">
        <f>Calculations!A69</f>
        <v>Mountain Home Public</v>
      </c>
      <c r="C24" s="1">
        <f>Calculations!B69</f>
        <v>14562</v>
      </c>
      <c r="D24" s="1">
        <f>Calculations!C69</f>
        <v>2438</v>
      </c>
      <c r="E24">
        <f>Calculations!D69/Calculations!B69</f>
        <v>1.5794533717895893E-3</v>
      </c>
      <c r="F24">
        <f>Calculations!E69/Calculations!B69</f>
        <v>0.64455431946161246</v>
      </c>
      <c r="G24" s="2">
        <f>Calculations!G69/Calculations!F69</f>
        <v>8.6461341633123343E-2</v>
      </c>
      <c r="H24">
        <f>Calculations!H69/Calculations!B69</f>
        <v>5.8096415327564901E-4</v>
      </c>
    </row>
    <row r="25" spans="1:8">
      <c r="B25" t="str">
        <f>Calculations!A53</f>
        <v>Larsen-Sant Public</v>
      </c>
      <c r="C25" s="1">
        <f>Calculations!B53</f>
        <v>13876</v>
      </c>
      <c r="D25" s="1">
        <f>Calculations!C53</f>
        <v>1807</v>
      </c>
      <c r="E25">
        <f>Calculations!D53/Calculations!B53</f>
        <v>9.3686941481695011E-4</v>
      </c>
      <c r="F25">
        <f>Calculations!E53/Calculations!B53</f>
        <v>0.30268088786393771</v>
      </c>
      <c r="G25" s="2">
        <f>Calculations!G53/Calculations!F53</f>
        <v>0.12387330809940861</v>
      </c>
      <c r="H25">
        <f>Calculations!H53/Calculations!B53</f>
        <v>4.1078120495820122E-4</v>
      </c>
    </row>
    <row r="26" spans="1:8">
      <c r="B26" t="str">
        <f>Calculations!A35</f>
        <v>Fremont County District</v>
      </c>
      <c r="C26" s="1">
        <f>Calculations!B35</f>
        <v>13099</v>
      </c>
      <c r="D26" s="1">
        <f>Calculations!C35</f>
        <v>6076</v>
      </c>
      <c r="E26">
        <f>Calculations!D35/Calculations!B35</f>
        <v>1.374150698526605E-3</v>
      </c>
      <c r="F26">
        <f>Calculations!E35/Calculations!B35</f>
        <v>0.24101076418047179</v>
      </c>
      <c r="G26" s="2">
        <f>Calculations!G35/Calculations!F35</f>
        <v>6.0055991893024713E-2</v>
      </c>
      <c r="H26">
        <f>Calculations!H35/Calculations!B35</f>
        <v>5.9164821742117716E-4</v>
      </c>
    </row>
    <row r="27" spans="1:8">
      <c r="B27" t="str">
        <f>Calculations!A72</f>
        <v>North Bingham County District</v>
      </c>
      <c r="C27" s="1">
        <f>Calculations!B72</f>
        <v>13337</v>
      </c>
      <c r="D27" s="1">
        <f>Calculations!C72</f>
        <v>1058</v>
      </c>
      <c r="E27">
        <f>Calculations!D72/Calculations!B72</f>
        <v>6.7481442603284098E-4</v>
      </c>
      <c r="F27">
        <f>Calculations!E72/Calculations!B72</f>
        <v>7.4979380670315662E-2</v>
      </c>
      <c r="G27" s="2">
        <f>Calculations!G72/Calculations!F72</f>
        <v>0.15669651309122093</v>
      </c>
      <c r="H27">
        <f>Calculations!H72/Calculations!B72</f>
        <v>4.4987628402189399E-4</v>
      </c>
    </row>
    <row r="28" spans="1:8">
      <c r="B28" t="str">
        <f>Calculations!A12</f>
        <v>Boundary County District</v>
      </c>
      <c r="C28" s="1">
        <f>Calculations!B12</f>
        <v>12245</v>
      </c>
      <c r="D28" s="1">
        <f>Calculations!C12</f>
        <v>2256</v>
      </c>
      <c r="E28">
        <f>Calculations!D12/Calculations!B12</f>
        <v>1.7966516945692118E-3</v>
      </c>
      <c r="F28">
        <f>Calculations!E12/Calculations!B12</f>
        <v>0.50053082890975908</v>
      </c>
      <c r="G28" s="2">
        <f>Calculations!G12/Calculations!F12</f>
        <v>7.8090002286568497E-2</v>
      </c>
      <c r="H28">
        <f>Calculations!H12/Calculations!B12</f>
        <v>9.7999183340138842E-4</v>
      </c>
    </row>
    <row r="29" spans="1:8">
      <c r="B29" t="str">
        <f>Calculations!A36</f>
        <v>Garden City Public</v>
      </c>
      <c r="C29" s="1">
        <f>Calculations!B36</f>
        <v>11969</v>
      </c>
      <c r="D29" s="1">
        <f>Calculations!C36</f>
        <v>2565</v>
      </c>
      <c r="E29">
        <f>Calculations!D36/Calculations!B36</f>
        <v>5.0129501211462941E-4</v>
      </c>
      <c r="F29">
        <f>Calculations!E36/Calculations!B36</f>
        <v>1.7493524939426852</v>
      </c>
      <c r="G29" s="2">
        <f>Calculations!G36/Calculations!F36</f>
        <v>6.7687614675075877E-2</v>
      </c>
      <c r="H29">
        <f>Calculations!H36/Calculations!B36</f>
        <v>1.0953296014704654E-3</v>
      </c>
    </row>
    <row r="30" spans="1:8">
      <c r="B30" t="str">
        <f>Calculations!A49</f>
        <v>Jerome Public</v>
      </c>
      <c r="C30" s="1">
        <f>Calculations!B49</f>
        <v>11994</v>
      </c>
      <c r="D30" s="1">
        <f>Calculations!C49</f>
        <v>2065</v>
      </c>
      <c r="E30">
        <f>Calculations!D49/Calculations!B49</f>
        <v>2.417875604468901E-3</v>
      </c>
      <c r="F30">
        <f>Calculations!E49/Calculations!B49</f>
        <v>0.53301650825412705</v>
      </c>
      <c r="G30" s="2">
        <f>Calculations!G49/Calculations!F49</f>
        <v>0.10508336330914649</v>
      </c>
      <c r="H30">
        <f>Calculations!H49/Calculations!B49</f>
        <v>5.3360013340003338E-4</v>
      </c>
    </row>
    <row r="31" spans="1:8">
      <c r="B31" t="str">
        <f>Calculations!A97</f>
        <v>St. Maries Public</v>
      </c>
      <c r="C31" s="1">
        <f>Calculations!B97</f>
        <v>2448</v>
      </c>
      <c r="D31" s="1">
        <f>Calculations!C97</f>
        <v>1395</v>
      </c>
      <c r="E31">
        <f>Calculations!D97/Calculations!B97</f>
        <v>5.3104575163398695E-3</v>
      </c>
      <c r="F31">
        <f>Calculations!E97/Calculations!B97</f>
        <v>1.3888888888888888</v>
      </c>
      <c r="G31" s="2">
        <f>Calculations!G97/Calculations!F97</f>
        <v>0.13108034033222907</v>
      </c>
      <c r="H31">
        <f>Calculations!H97/Calculations!B97</f>
        <v>1.1111111111111111E-3</v>
      </c>
    </row>
    <row r="32" spans="1:8">
      <c r="B32" t="str">
        <f>Calculations!A101</f>
        <v>Valley of the Tetons District</v>
      </c>
      <c r="C32" s="1">
        <f>Calculations!B101</f>
        <v>12142</v>
      </c>
      <c r="D32" s="1">
        <f>Calculations!C101</f>
        <v>3486</v>
      </c>
      <c r="E32">
        <f>Calculations!D100/Calculations!B101</f>
        <v>2.1413276231263384E-3</v>
      </c>
      <c r="F32">
        <f>Calculations!E101/Calculations!B101</f>
        <v>0.65887003788502718</v>
      </c>
      <c r="G32" s="2">
        <f>Calculations!G101/Calculations!F101</f>
        <v>8.9092640836056433E-2</v>
      </c>
      <c r="H32">
        <f>Calculations!H101/Calculations!B101</f>
        <v>7.058145280843354E-4</v>
      </c>
    </row>
    <row r="33" spans="1:8">
      <c r="B33" t="str">
        <f>Calculations!A15</f>
        <v>Burley Public</v>
      </c>
      <c r="C33" s="1">
        <f>Calculations!B15</f>
        <v>10582</v>
      </c>
      <c r="D33" s="1">
        <f>Calculations!C15</f>
        <v>2020</v>
      </c>
      <c r="E33">
        <f>Calculations!D15/Calculations!B15</f>
        <v>1.6065016065016065E-3</v>
      </c>
      <c r="F33">
        <f>Calculations!E15/Calculations!B15</f>
        <v>0.35569835569835567</v>
      </c>
      <c r="G33" s="2">
        <f>Calculations!G15/Calculations!F15</f>
        <v>0.11252675104131206</v>
      </c>
      <c r="H33">
        <f>Calculations!H15/Calculations!B15</f>
        <v>6.5205065205065213E-4</v>
      </c>
    </row>
    <row r="34" spans="1:8">
      <c r="C34" s="1"/>
      <c r="D34" s="1"/>
      <c r="H34" s="13" t="s">
        <v>126</v>
      </c>
    </row>
    <row r="35" spans="1:8">
      <c r="C35" s="1"/>
      <c r="D35" s="1"/>
    </row>
    <row r="36" spans="1:8" s="4" customFormat="1" ht="31.5">
      <c r="A36" s="7" t="s">
        <v>122</v>
      </c>
      <c r="B36" s="5" t="s">
        <v>113</v>
      </c>
      <c r="C36" s="5" t="s">
        <v>1</v>
      </c>
      <c r="D36" s="5" t="s">
        <v>119</v>
      </c>
      <c r="E36" s="4" t="s">
        <v>114</v>
      </c>
      <c r="F36" s="4" t="s">
        <v>115</v>
      </c>
      <c r="G36" s="4" t="s">
        <v>116</v>
      </c>
      <c r="H36" s="4" t="s">
        <v>117</v>
      </c>
    </row>
    <row r="37" spans="1:8">
      <c r="A37" s="8"/>
      <c r="B37" t="str">
        <f>Calculations!A104</f>
        <v>West Bonner District</v>
      </c>
      <c r="C37" s="1">
        <f>Calculations!B104</f>
        <v>8555</v>
      </c>
      <c r="D37" s="1">
        <f>Calculations!C104</f>
        <v>3080</v>
      </c>
      <c r="E37">
        <f>Calculations!D103/Calculations!B104</f>
        <v>4.6756282875511399E-4</v>
      </c>
      <c r="F37">
        <f>Calculations!E104/Calculations!B104</f>
        <v>0.55873758036236121</v>
      </c>
      <c r="G37" s="2">
        <f>Calculations!G104/Calculations!F104</f>
        <v>3.882098423705603E-2</v>
      </c>
      <c r="H37">
        <f>Calculations!H104/Calculations!B104</f>
        <v>6.3004091174751603E-4</v>
      </c>
    </row>
    <row r="38" spans="1:8">
      <c r="B38" t="str">
        <f>Calculations!A43</f>
        <v>Hailey Public</v>
      </c>
      <c r="C38" s="1">
        <f>Calculations!B43</f>
        <v>8689</v>
      </c>
      <c r="D38" s="1">
        <f>Calculations!C43</f>
        <v>1693</v>
      </c>
      <c r="E38">
        <f>Calculations!D43/Calculations!B43</f>
        <v>2.186672804695592E-3</v>
      </c>
      <c r="F38">
        <f>Calculations!E43/Calculations!B43</f>
        <v>0.68834158130970191</v>
      </c>
      <c r="G38" s="2">
        <f>Calculations!G43/Calculations!F43</f>
        <v>6.8772689387302618E-2</v>
      </c>
      <c r="H38">
        <f>Calculations!H43/Calculations!B43</f>
        <v>8.8963056738404879E-4</v>
      </c>
    </row>
    <row r="39" spans="1:8">
      <c r="B39" t="str">
        <f>Calculations!A94</f>
        <v>Snake River School/Community</v>
      </c>
      <c r="C39" s="1">
        <f>Calculations!B94</f>
        <v>8370</v>
      </c>
      <c r="D39" s="1">
        <f>Calculations!C94</f>
        <v>2109</v>
      </c>
      <c r="E39">
        <f>Calculations!D94/Calculations!B94</f>
        <v>4.7789725209080045E-3</v>
      </c>
      <c r="F39">
        <f>Calculations!E94/Calculations!B94</f>
        <v>4.3256869772998803</v>
      </c>
      <c r="G39" s="2">
        <f>Calculations!G94/Calculations!F94</f>
        <v>0.39204807016693721</v>
      </c>
      <c r="H39">
        <f>Calculations!H94/Calculations!B94</f>
        <v>5.9737156511350056E-4</v>
      </c>
    </row>
    <row r="40" spans="1:8">
      <c r="B40" t="str">
        <f>Calculations!A23</f>
        <v>Clearwater District</v>
      </c>
      <c r="C40" s="1">
        <f>Calculations!B23</f>
        <v>8638</v>
      </c>
      <c r="D40" s="1">
        <f>Calculations!C23</f>
        <v>3384</v>
      </c>
      <c r="E40">
        <f>Calculations!D23/Calculations!B23</f>
        <v>2.7784209307710117E-3</v>
      </c>
      <c r="F40">
        <f>Calculations!E23/Calculations!B23</f>
        <v>0.42463533225283628</v>
      </c>
      <c r="G40" s="2">
        <f>Calculations!G23/Calculations!F23</f>
        <v>5.1799400825670312E-2</v>
      </c>
      <c r="H40">
        <f>Calculations!H23/Calculations!B23</f>
        <v>7.5017365130817322E-4</v>
      </c>
    </row>
    <row r="41" spans="1:8">
      <c r="B41" t="str">
        <f>Calculations!A67</f>
        <v>Middleton Public</v>
      </c>
      <c r="C41" s="1">
        <f>Calculations!B67</f>
        <v>8466</v>
      </c>
      <c r="D41" s="1">
        <f>Calculations!C67</f>
        <v>2090</v>
      </c>
      <c r="E41">
        <f>Calculations!D67/Calculations!B67</f>
        <v>9.4495629577132057E-4</v>
      </c>
      <c r="F41">
        <f>Calculations!E67/Calculations!B67</f>
        <v>0.43349870068509333</v>
      </c>
      <c r="G41" s="2">
        <f>Calculations!G67/Calculations!F67</f>
        <v>0.12012080072979052</v>
      </c>
      <c r="H41">
        <f>Calculations!H67/Calculations!B67</f>
        <v>4.7247814788566029E-4</v>
      </c>
    </row>
    <row r="42" spans="1:8">
      <c r="B42" t="str">
        <f>Calculations!A55</f>
        <v>Lemhi County District</v>
      </c>
      <c r="C42" s="1">
        <f>Calculations!B55</f>
        <v>8027</v>
      </c>
      <c r="D42" s="1">
        <f>Calculations!C55</f>
        <v>3109</v>
      </c>
      <c r="E42">
        <f>Calculations!D55/Calculations!B55</f>
        <v>4.3602840413604089E-3</v>
      </c>
      <c r="F42">
        <f>Calculations!E55/Calculations!B55</f>
        <v>0.82060545658402895</v>
      </c>
      <c r="G42" s="2">
        <f>Calculations!G55/Calculations!F55</f>
        <v>0.13933963025752805</v>
      </c>
      <c r="H42">
        <f>Calculations!H55/Calculations!B55</f>
        <v>5.5811635729413232E-4</v>
      </c>
    </row>
    <row r="43" spans="1:8">
      <c r="B43" t="str">
        <f>Calculations!A79</f>
        <v>Payette Public</v>
      </c>
      <c r="C43" s="1">
        <f>Calculations!B79</f>
        <v>7727</v>
      </c>
      <c r="D43" s="1">
        <f>Calculations!C79</f>
        <v>1880</v>
      </c>
      <c r="E43">
        <f>Calculations!D79/Calculations!B79</f>
        <v>2.7177429791639704E-3</v>
      </c>
      <c r="F43">
        <f>Calculations!E79/Calculations!B79</f>
        <v>0.86333635304775458</v>
      </c>
      <c r="G43" s="2">
        <f>Calculations!G79/Calculations!F79</f>
        <v>5.4209012206269828E-2</v>
      </c>
      <c r="H43">
        <f>Calculations!H79/Calculations!B79</f>
        <v>6.4708166170570724E-4</v>
      </c>
    </row>
    <row r="44" spans="1:8">
      <c r="B44" t="str">
        <f>Calculations!A96</f>
        <v>South Bannock District</v>
      </c>
      <c r="C44" s="1">
        <f>Calculations!B96</f>
        <v>7640</v>
      </c>
      <c r="D44" s="1">
        <f>Calculations!C96</f>
        <v>3465</v>
      </c>
      <c r="E44">
        <f>Calculations!D96/Calculations!B96</f>
        <v>1.1780104712041885E-3</v>
      </c>
      <c r="F44">
        <f>Calculations!E96/Calculations!B96</f>
        <v>3.4162303664921463E-2</v>
      </c>
      <c r="G44" s="2">
        <f>Calculations!G96/Calculations!F96</f>
        <v>0.10644758298149067</v>
      </c>
      <c r="H44">
        <f>Calculations!H96/Calculations!B96</f>
        <v>9.2670157068062823E-4</v>
      </c>
    </row>
    <row r="45" spans="1:8">
      <c r="B45" t="str">
        <f>Calculations!A4</f>
        <v>American Falls District</v>
      </c>
      <c r="C45" s="1">
        <f>Calculations!B4</f>
        <v>7318</v>
      </c>
      <c r="D45" s="1">
        <f>Calculations!C4</f>
        <v>2748</v>
      </c>
      <c r="E45">
        <f>Calculations!D4/Calculations!B4</f>
        <v>1.5031429352282044E-3</v>
      </c>
      <c r="F45">
        <f>Calculations!E4/Calculations!B4</f>
        <v>9.8387537578573381E-2</v>
      </c>
      <c r="G45" s="2">
        <f>Calculations!G4/Calculations!F4</f>
        <v>9.6291487122564703E-2</v>
      </c>
      <c r="H45">
        <f>Calculations!H4/Calculations!B4</f>
        <v>1.0248701831101395E-3</v>
      </c>
    </row>
    <row r="46" spans="1:8">
      <c r="B46" t="str">
        <f>Calculations!A33</f>
        <v>Emmett Public</v>
      </c>
      <c r="C46" s="1">
        <f>Calculations!B33</f>
        <v>7054</v>
      </c>
      <c r="D46" s="1">
        <f>Calculations!C33</f>
        <v>1533</v>
      </c>
      <c r="E46">
        <f>Calculations!D33/Calculations!B33</f>
        <v>1.2758718457612703E-3</v>
      </c>
      <c r="F46">
        <f>Calculations!E33/Calculations!B33</f>
        <v>0.59384746243266229</v>
      </c>
      <c r="G46" s="2">
        <f>Calculations!G33/Calculations!F33</f>
        <v>0.23471201176244966</v>
      </c>
      <c r="H46">
        <f>Calculations!H33/Calculations!B33</f>
        <v>7.0881769208959455E-4</v>
      </c>
    </row>
    <row r="47" spans="1:8">
      <c r="B47" t="str">
        <f>Calculations!A48</f>
        <v>Jefferson County District</v>
      </c>
      <c r="C47" s="1">
        <f>Calculations!B48</f>
        <v>6529</v>
      </c>
      <c r="D47" s="1">
        <f>Calculations!C48</f>
        <v>3760</v>
      </c>
      <c r="E47">
        <f>Calculations!D48/Calculations!B48</f>
        <v>1.9911165568999847E-3</v>
      </c>
      <c r="F47">
        <f>Calculations!E48/Calculations!B48</f>
        <v>0.11977331903813754</v>
      </c>
      <c r="G47" s="2">
        <f>Calculations!G48/Calculations!F48</f>
        <v>8.8439938372844293E-2</v>
      </c>
      <c r="H47">
        <f>Calculations!H48/Calculations!B48</f>
        <v>1.0154694440189921E-3</v>
      </c>
    </row>
    <row r="48" spans="1:8">
      <c r="B48" t="str">
        <f>Calculations!A59</f>
        <v>Lizard Butte District</v>
      </c>
      <c r="C48" s="1">
        <f>Calculations!B59</f>
        <v>6352</v>
      </c>
      <c r="D48" s="1">
        <f>Calculations!C59</f>
        <v>1548</v>
      </c>
      <c r="E48">
        <f>Calculations!D59/Calculations!B59</f>
        <v>9.445843828715365E-4</v>
      </c>
      <c r="F48">
        <f>Calculations!E59/Calculations!B59</f>
        <v>0.416404282115869</v>
      </c>
      <c r="G48" s="2">
        <f>Calculations!G59/Calculations!F59</f>
        <v>0.19096280618206671</v>
      </c>
      <c r="H48">
        <f>Calculations!H59/Calculations!B59</f>
        <v>1.5743073047858942E-4</v>
      </c>
    </row>
    <row r="49" spans="1:8">
      <c r="B49" t="str">
        <f>Calculations!A6</f>
        <v>Bear Lake County District</v>
      </c>
      <c r="C49" s="1">
        <f>Calculations!B6</f>
        <v>6125</v>
      </c>
      <c r="D49" s="1">
        <f>Calculations!C6</f>
        <v>2576</v>
      </c>
      <c r="E49">
        <f>Calculations!D6/Calculations!B6</f>
        <v>6.5306122448979592E-4</v>
      </c>
      <c r="F49">
        <f>Calculations!E6/Calculations!B6</f>
        <v>0.19036734693877552</v>
      </c>
      <c r="G49" s="2">
        <f>Calculations!G6/Calculations!F6</f>
        <v>0.1925714824322601</v>
      </c>
      <c r="H49">
        <f>Calculations!H6/Calculations!B6</f>
        <v>7.3469387755102037E-4</v>
      </c>
    </row>
    <row r="50" spans="1:8">
      <c r="B50" t="str">
        <f>Calculations!A99</f>
        <v>Sugar Salem School/Community</v>
      </c>
      <c r="C50" s="1">
        <f>Calculations!B99</f>
        <v>5784</v>
      </c>
      <c r="D50" s="1">
        <f>Calculations!C99</f>
        <v>1590</v>
      </c>
      <c r="E50">
        <f>Calculations!D99/Calculations!B99</f>
        <v>5.1867219917012448E-4</v>
      </c>
      <c r="F50">
        <f>Calculations!E99/Calculations!B99</f>
        <v>2.9564315352697094E-2</v>
      </c>
      <c r="G50" s="2">
        <f>Calculations!G99/Calculations!F99</f>
        <v>0.41670547449032391</v>
      </c>
      <c r="H50">
        <f>Calculations!H99/Calculations!B99</f>
        <v>3.4232365145228216E-4</v>
      </c>
    </row>
    <row r="51" spans="1:8">
      <c r="B51" t="str">
        <f>Calculations!A27</f>
        <v>DeMary Memorial</v>
      </c>
      <c r="C51" s="1">
        <f>Calculations!B27</f>
        <v>5893</v>
      </c>
      <c r="D51" s="1">
        <f>Calculations!C27</f>
        <v>1768</v>
      </c>
      <c r="E51">
        <f>Calculations!D27/Calculations!B27</f>
        <v>2.8847785508230102E-3</v>
      </c>
      <c r="F51">
        <f>Calculations!E27/Calculations!B27</f>
        <v>0.99745460716103851</v>
      </c>
      <c r="G51" s="2">
        <f>Calculations!G27/Calculations!F27</f>
        <v>0.14250171014159366</v>
      </c>
      <c r="H51">
        <f>Calculations!H27/Calculations!B27</f>
        <v>8.1961649414559652E-4</v>
      </c>
    </row>
    <row r="52" spans="1:8">
      <c r="B52" t="str">
        <f>Calculations!A8</f>
        <v xml:space="preserve">Benewah District </v>
      </c>
      <c r="C52" s="1">
        <f>Calculations!B8</f>
        <v>6479</v>
      </c>
      <c r="D52" s="1">
        <f>Calculations!C8</f>
        <v>1635</v>
      </c>
      <c r="E52">
        <f>Calculations!D8/Calculations!B8</f>
        <v>1.5434480629726809E-3</v>
      </c>
      <c r="F52">
        <f>Calculations!E8/Calculations!B8</f>
        <v>0.20033955857385399</v>
      </c>
      <c r="G52" s="2">
        <f>Calculations!G8/Calculations!F8</f>
        <v>4.2486918914073794E-2</v>
      </c>
      <c r="H52">
        <f>Calculations!H8/Calculations!B8</f>
        <v>5.4020682204043832E-4</v>
      </c>
    </row>
    <row r="53" spans="1:8">
      <c r="B53" t="str">
        <f>Calculations!A103</f>
        <v>Weiser Public</v>
      </c>
      <c r="C53" s="1">
        <f>Calculations!B103</f>
        <v>5376</v>
      </c>
      <c r="D53" s="1">
        <f>Calculations!C103</f>
        <v>1800</v>
      </c>
      <c r="E53">
        <f>Calculations!D102/Calculations!B103</f>
        <v>1.3020833333333333E-3</v>
      </c>
      <c r="F53">
        <f>Calculations!E103/Calculations!B103</f>
        <v>0.8370535714285714</v>
      </c>
      <c r="G53" s="2">
        <f>Calculations!G103/Calculations!F103</f>
        <v>0.14867717031085109</v>
      </c>
      <c r="H53">
        <f>Calculations!H103/Calculations!B103</f>
        <v>4.4084821428571431E-4</v>
      </c>
    </row>
    <row r="54" spans="1:8">
      <c r="C54" s="1"/>
      <c r="D54" s="1"/>
      <c r="H54" s="13" t="s">
        <v>126</v>
      </c>
    </row>
    <row r="55" spans="1:8">
      <c r="C55" s="1"/>
      <c r="D55" s="1"/>
    </row>
    <row r="56" spans="1:8" s="4" customFormat="1" ht="31.5">
      <c r="A56" s="7" t="s">
        <v>123</v>
      </c>
      <c r="B56" s="5" t="s">
        <v>113</v>
      </c>
      <c r="C56" s="5" t="s">
        <v>1</v>
      </c>
      <c r="D56" s="5" t="s">
        <v>119</v>
      </c>
      <c r="E56" s="4" t="s">
        <v>114</v>
      </c>
      <c r="F56" s="4" t="s">
        <v>115</v>
      </c>
      <c r="G56" s="4" t="s">
        <v>116</v>
      </c>
      <c r="H56" s="4" t="s">
        <v>117</v>
      </c>
    </row>
    <row r="57" spans="1:8">
      <c r="B57" t="str">
        <f>Calculations!A76</f>
        <v>Oneida County District</v>
      </c>
      <c r="C57" s="1">
        <f>Calculations!B76</f>
        <v>4531</v>
      </c>
      <c r="D57" s="1">
        <f>Calculations!C76</f>
        <v>1374</v>
      </c>
      <c r="E57">
        <f>Calculations!D76/Calculations!B76</f>
        <v>3.0898256455528582E-3</v>
      </c>
      <c r="F57">
        <f>Calculations!E76/Calculations!B76</f>
        <v>0</v>
      </c>
      <c r="G57" s="2">
        <f>Calculations!G76/Calculations!F76</f>
        <v>0.16504988367049173</v>
      </c>
      <c r="H57">
        <f>Calculations!H76/Calculations!B76</f>
        <v>8.629441624365483E-4</v>
      </c>
    </row>
    <row r="58" spans="1:8">
      <c r="B58" t="str">
        <f>Calculations!A14</f>
        <v>Buhl Public</v>
      </c>
      <c r="C58" s="1">
        <f>Calculations!B14</f>
        <v>4507</v>
      </c>
      <c r="D58" s="1">
        <f>Calculations!C14</f>
        <v>1344</v>
      </c>
      <c r="E58">
        <f>Calculations!D14/Calculations!B14</f>
        <v>3.106279121366763E-3</v>
      </c>
      <c r="F58">
        <f>Calculations!E14/Calculations!B14</f>
        <v>0.43266030619037055</v>
      </c>
      <c r="G58" s="2">
        <f>Calculations!G14/Calculations!F14</f>
        <v>7.0282792483479156E-2</v>
      </c>
      <c r="H58">
        <f>Calculations!H14/Calculations!B14</f>
        <v>8.8750832039050369E-4</v>
      </c>
    </row>
    <row r="59" spans="1:8">
      <c r="B59" t="str">
        <f>Calculations!A93</f>
        <v>Shoshone Public</v>
      </c>
      <c r="C59" s="1">
        <f>Calculations!B93</f>
        <v>1502</v>
      </c>
      <c r="D59" s="1">
        <f>Calculations!C93</f>
        <v>1126</v>
      </c>
      <c r="E59">
        <f>Calculations!D93/Calculations!B93</f>
        <v>1.9973368841544607E-3</v>
      </c>
      <c r="F59">
        <f>Calculations!E93/Calculations!B93</f>
        <v>0.34820239680426096</v>
      </c>
      <c r="G59" s="2">
        <f>Calculations!G93/Calculations!F93</f>
        <v>0.10843373493975904</v>
      </c>
      <c r="H59">
        <f>Calculations!H93/Calculations!B93</f>
        <v>8.8548601864181097E-4</v>
      </c>
    </row>
    <row r="60" spans="1:8">
      <c r="B60" t="str">
        <f>Calculations!A87</f>
        <v>Rigby Public</v>
      </c>
      <c r="C60" s="1">
        <f>Calculations!B87</f>
        <v>4292</v>
      </c>
      <c r="D60" s="1">
        <f>Calculations!C87</f>
        <v>1232</v>
      </c>
      <c r="E60">
        <f>Calculations!D87/Calculations!B87</f>
        <v>9.3196644920782849E-4</v>
      </c>
      <c r="F60" t="s">
        <v>111</v>
      </c>
      <c r="G60" s="2">
        <f>Calculations!G87/Calculations!F87</f>
        <v>0.10438391740422379</v>
      </c>
      <c r="H60">
        <f>Calculations!H87/Calculations!B87</f>
        <v>1.1649580615097856E-3</v>
      </c>
    </row>
    <row r="61" spans="1:8">
      <c r="B61" t="str">
        <f>Calculations!A105</f>
        <v>Wilder District</v>
      </c>
      <c r="C61" s="1">
        <f>Calculations!B105</f>
        <v>3664</v>
      </c>
      <c r="D61" s="1">
        <f>Calculations!C105</f>
        <v>1171</v>
      </c>
      <c r="E61">
        <f>Calculations!D104/Calculations!B105</f>
        <v>4.3668122270742356E-3</v>
      </c>
      <c r="F61">
        <f>Calculations!D104/Calculations!B105</f>
        <v>4.3668122270742356E-3</v>
      </c>
      <c r="G61" s="2">
        <f>Calculations!G105/Calculations!F105</f>
        <v>0.14421791577616086</v>
      </c>
      <c r="H61">
        <f>Calculations!G105/Calculations!B105</f>
        <v>4.9173034934497819</v>
      </c>
    </row>
    <row r="62" spans="1:8">
      <c r="B62" t="str">
        <f>Calculations!A2</f>
        <v>Aberdeen District</v>
      </c>
      <c r="C62" s="1">
        <f>Calculations!B2</f>
        <v>4116</v>
      </c>
      <c r="D62" s="1">
        <f>Calculations!C2</f>
        <v>1368</v>
      </c>
      <c r="E62">
        <f>Calculations!D2/Calculations!B2</f>
        <v>2.6724975704567541E-3</v>
      </c>
      <c r="F62">
        <f>Calculations!E2/Calculations!B2</f>
        <v>0.31972789115646261</v>
      </c>
      <c r="G62" s="2">
        <f>Calculations!G2/Calculations!F2</f>
        <v>7.7771732767704035E-2</v>
      </c>
      <c r="H62">
        <f>Calculations!H2/Calculations!B2</f>
        <v>6.4868804664723026E-4</v>
      </c>
    </row>
    <row r="63" spans="1:8">
      <c r="B63" t="str">
        <f>Calculations!A51</f>
        <v>Kimberly Public</v>
      </c>
      <c r="C63" s="1">
        <f>Calculations!B51</f>
        <v>4054</v>
      </c>
      <c r="D63" s="1">
        <f>Calculations!C51</f>
        <v>1189</v>
      </c>
      <c r="E63">
        <f>Calculations!D51/Calculations!B51</f>
        <v>1.726689689195856E-3</v>
      </c>
      <c r="F63">
        <f>Calculations!E51/Calculations!B51</f>
        <v>0.35027133695115936</v>
      </c>
      <c r="G63" s="2">
        <f>Calculations!G51/Calculations!F51</f>
        <v>0.10150030402013603</v>
      </c>
      <c r="H63">
        <f>Calculations!H51/Calculations!B51</f>
        <v>4.0700542673902318E-4</v>
      </c>
    </row>
    <row r="64" spans="1:8">
      <c r="B64" t="str">
        <f>Calculations!A10</f>
        <v>Boise Basin District</v>
      </c>
      <c r="C64" s="1">
        <f>Calculations!B10</f>
        <v>3739</v>
      </c>
      <c r="D64" s="1">
        <f>Calculations!C10</f>
        <v>1151</v>
      </c>
      <c r="E64">
        <f>Calculations!D10/Calculations!B10</f>
        <v>2.6745119015779621E-3</v>
      </c>
      <c r="F64">
        <f>Calculations!E10/Calculations!B10</f>
        <v>0.395025407863065</v>
      </c>
      <c r="G64" s="2">
        <f>Calculations!G10/Calculations!F10</f>
        <v>6.8719188348538796E-2</v>
      </c>
      <c r="H64">
        <f>Calculations!H10/Calculations!B10</f>
        <v>1.0698047606311847E-3</v>
      </c>
    </row>
    <row r="65" spans="1:8">
      <c r="B65" t="str">
        <f>Calculations!A39</f>
        <v>Gooding Public</v>
      </c>
      <c r="C65" s="1">
        <f>Calculations!B39</f>
        <v>3446</v>
      </c>
      <c r="D65" s="1">
        <f>Calculations!C39</f>
        <v>1598</v>
      </c>
      <c r="E65">
        <f>Calculations!D39/Calculations!B39</f>
        <v>4.6430644225188625E-3</v>
      </c>
      <c r="F65">
        <f>Calculations!E39/Calculations!B39</f>
        <v>0.5803830528148578</v>
      </c>
      <c r="G65" s="2">
        <f>Calculations!G39/Calculations!F39</f>
        <v>6.9094267883236651E-2</v>
      </c>
      <c r="H65">
        <f>Calculations!H39/Calculations!B39</f>
        <v>1.4509576320371445E-3</v>
      </c>
    </row>
    <row r="66" spans="1:8">
      <c r="B66" t="str">
        <f>Calculations!A64</f>
        <v>McCall Public</v>
      </c>
      <c r="C66" s="1">
        <f>Calculations!B64</f>
        <v>3597</v>
      </c>
      <c r="D66" s="1">
        <f>Calculations!C64</f>
        <v>2128</v>
      </c>
      <c r="E66">
        <f>Calculations!D64/Calculations!B64</f>
        <v>1.9460661662496525E-3</v>
      </c>
      <c r="F66">
        <f>Calculations!E64/Calculations!B64</f>
        <v>0.68390325271059216</v>
      </c>
      <c r="G66" s="2">
        <f>Calculations!G64/Calculations!F64</f>
        <v>3.949816926114582E-2</v>
      </c>
      <c r="H66">
        <f>Calculations!H64/Calculations!B64</f>
        <v>1.3872671670836808E-3</v>
      </c>
    </row>
    <row r="67" spans="1:8">
      <c r="B67" t="str">
        <f>Calculations!A41</f>
        <v>Grangeville Centennial</v>
      </c>
      <c r="C67" s="1">
        <f>Calculations!B41</f>
        <v>3237</v>
      </c>
      <c r="D67" s="1">
        <f>Calculations!C41</f>
        <v>1700</v>
      </c>
      <c r="E67">
        <f>Calculations!D41/Calculations!B41</f>
        <v>2.1624961383997529E-3</v>
      </c>
      <c r="F67">
        <f>Calculations!E41/Calculations!B41</f>
        <v>0.37380290392338583</v>
      </c>
      <c r="G67" s="2">
        <f>Calculations!G41/Calculations!F41</f>
        <v>8.0265468610276142E-2</v>
      </c>
      <c r="H67">
        <f>Calculations!H41/Calculations!B41</f>
        <v>8.1248069199876425E-4</v>
      </c>
    </row>
    <row r="68" spans="1:8">
      <c r="B68" t="str">
        <f>Calculations!A95</f>
        <v>Soda Springs Public</v>
      </c>
      <c r="C68" s="1">
        <f>Calculations!B95</f>
        <v>3023</v>
      </c>
      <c r="D68" s="1">
        <f>Calculations!C95</f>
        <v>2350</v>
      </c>
      <c r="E68">
        <f>Calculations!D95/Calculations!B95</f>
        <v>2.3155805491233872E-3</v>
      </c>
      <c r="F68">
        <f>Calculations!E95/Calculations!B95</f>
        <v>1.7201455507773735</v>
      </c>
      <c r="G68" s="2">
        <f>Calculations!G95/Calculations!F95</f>
        <v>0.11051121984140375</v>
      </c>
      <c r="H68">
        <f>Calculations!H95/Calculations!B95</f>
        <v>9.5269599735362215E-4</v>
      </c>
    </row>
    <row r="69" spans="1:8">
      <c r="B69" t="str">
        <f>Calculations!A34</f>
        <v>Filer Public</v>
      </c>
      <c r="C69" s="1">
        <f>Calculations!B34</f>
        <v>2931</v>
      </c>
      <c r="D69" s="1">
        <f>Calculations!C34</f>
        <v>1107</v>
      </c>
      <c r="E69">
        <f>Calculations!D34/Calculations!B34</f>
        <v>1.0235414534288639E-3</v>
      </c>
      <c r="F69">
        <f>Calculations!E34/Calculations!B34</f>
        <v>4.1624019106107128E-2</v>
      </c>
      <c r="G69" s="2">
        <f>Calculations!G34/Calculations!F34</f>
        <v>9.7674715727609551E-2</v>
      </c>
      <c r="H69">
        <f>Calculations!H34/Calculations!B34</f>
        <v>8.1200955305356533E-4</v>
      </c>
    </row>
    <row r="70" spans="1:8">
      <c r="B70" t="str">
        <f>Calculations!A92</f>
        <v>Sherburn Smith Memorial</v>
      </c>
      <c r="C70" s="1">
        <f>Calculations!B92</f>
        <v>2714</v>
      </c>
      <c r="D70" s="1">
        <f>Calculations!C92</f>
        <v>1470</v>
      </c>
      <c r="E70">
        <f>Calculations!D92/Calculations!B92</f>
        <v>1.8422991893883567E-3</v>
      </c>
      <c r="F70">
        <f>Calculations!E92/Calculations!B92</f>
        <v>0.24649963154016213</v>
      </c>
      <c r="G70" s="2">
        <f>Calculations!G92/Calculations!F92</f>
        <v>6.8292291005503561E-2</v>
      </c>
      <c r="H70">
        <f>Calculations!H92/Calculations!B92</f>
        <v>7.3691967575534268E-4</v>
      </c>
    </row>
    <row r="71" spans="1:8">
      <c r="B71" t="str">
        <f>Calculations!A45</f>
        <v>Homedale Public</v>
      </c>
      <c r="C71" s="1">
        <f>Calculations!B45</f>
        <v>2720</v>
      </c>
      <c r="D71" s="1">
        <f>Calculations!C45</f>
        <v>1036</v>
      </c>
      <c r="E71">
        <f>Calculations!D45/Calculations!B45</f>
        <v>1.838235294117647E-3</v>
      </c>
      <c r="F71">
        <f>Calculations!E45/Calculations!B45</f>
        <v>0.55845588235294119</v>
      </c>
      <c r="G71" s="2">
        <f>Calculations!G45/Calculations!F45</f>
        <v>9.2848594891263986E-2</v>
      </c>
      <c r="H71">
        <f>Calculations!H45/Calculations!B45</f>
        <v>6.4338235294117646E-4</v>
      </c>
    </row>
    <row r="72" spans="1:8">
      <c r="B72" t="str">
        <f>Calculations!A60</f>
        <v>Lost Rivers District</v>
      </c>
      <c r="C72" s="1">
        <f>Calculations!B60</f>
        <v>2597</v>
      </c>
      <c r="D72" s="1">
        <f>Calculations!C60</f>
        <v>1973</v>
      </c>
      <c r="E72">
        <f>Calculations!D60/Calculations!B60</f>
        <v>1.9252984212552945E-3</v>
      </c>
      <c r="F72">
        <f>Calculations!E60/Calculations!B60</f>
        <v>0.22911051212938005</v>
      </c>
      <c r="G72" s="2">
        <f>Calculations!G60/Calculations!F60</f>
        <v>0.14936924076316654</v>
      </c>
      <c r="H72">
        <f>Calculations!H60/Calculations!B60</f>
        <v>9.1644204851752014E-4</v>
      </c>
    </row>
    <row r="73" spans="1:8">
      <c r="C73" s="1"/>
      <c r="D73" s="1"/>
      <c r="H73" s="13" t="s">
        <v>126</v>
      </c>
    </row>
    <row r="74" spans="1:8">
      <c r="C74" s="1"/>
      <c r="D74" s="1"/>
    </row>
    <row r="75" spans="1:8" s="4" customFormat="1" ht="31.5">
      <c r="A75" s="7" t="s">
        <v>124</v>
      </c>
      <c r="B75" s="5" t="s">
        <v>113</v>
      </c>
      <c r="C75" s="5" t="s">
        <v>1</v>
      </c>
      <c r="D75" s="5" t="s">
        <v>119</v>
      </c>
      <c r="E75" s="4" t="s">
        <v>114</v>
      </c>
      <c r="F75" s="4" t="s">
        <v>115</v>
      </c>
      <c r="G75" s="4" t="s">
        <v>116</v>
      </c>
      <c r="H75" s="4" t="s">
        <v>117</v>
      </c>
    </row>
    <row r="76" spans="1:8">
      <c r="B76" t="str">
        <f>Calculations!A44</f>
        <v>Hansen District</v>
      </c>
      <c r="C76" s="1">
        <f>Calculations!B44</f>
        <v>2516</v>
      </c>
      <c r="D76" s="1">
        <f>Calculations!C44</f>
        <v>736</v>
      </c>
      <c r="E76">
        <f>Calculations!D44/Calculations!B44</f>
        <v>3.577106518282989E-3</v>
      </c>
      <c r="F76">
        <f>Calculations!E44/Calculations!B44</f>
        <v>0.54014308426073132</v>
      </c>
      <c r="G76" s="2">
        <f>Calculations!G44/Calculations!F44</f>
        <v>0.21437267442857388</v>
      </c>
      <c r="H76">
        <f>Calculations!H44/Calculations!B44</f>
        <v>2.5834658187599363E-4</v>
      </c>
    </row>
    <row r="77" spans="1:8">
      <c r="B77" t="str">
        <f>Calculations!A7</f>
        <v>Bellevue Public</v>
      </c>
      <c r="C77" s="1">
        <f>Calculations!B7</f>
        <v>2456</v>
      </c>
      <c r="D77" s="1">
        <f>Calculations!C7</f>
        <v>1344</v>
      </c>
      <c r="E77">
        <f>Calculations!D7/Calculations!B7</f>
        <v>1.6286644951140066E-3</v>
      </c>
      <c r="F77">
        <f>Calculations!E7/Calculations!B7</f>
        <v>0.20358306188925082</v>
      </c>
      <c r="G77" s="2">
        <f>Calculations!G7/Calculations!F7</f>
        <v>3.9270356771191263E-2</v>
      </c>
      <c r="H77">
        <f>Calculations!H7/Calculations!B7</f>
        <v>5.0081433224755697E-4</v>
      </c>
    </row>
    <row r="78" spans="1:8">
      <c r="B78" t="str">
        <f>Calculations!A81</f>
        <v>Plummer Public</v>
      </c>
      <c r="C78" s="1">
        <f>Calculations!B81</f>
        <v>1029</v>
      </c>
      <c r="D78" s="1">
        <f>Calculations!C81</f>
        <v>1472</v>
      </c>
      <c r="E78">
        <f>Calculations!D81/Calculations!B81</f>
        <v>4.859086491739553E-3</v>
      </c>
      <c r="F78">
        <f>Calculations!E81/Calculations!B81</f>
        <v>0.35665694849368318</v>
      </c>
      <c r="G78" s="2">
        <f>Calculations!G81/Calculations!F81</f>
        <v>0.10418296590823839</v>
      </c>
      <c r="H78">
        <f>Calculations!H81/Calculations!B81</f>
        <v>1.554907677356657E-3</v>
      </c>
    </row>
    <row r="79" spans="1:8">
      <c r="B79" t="str">
        <f>Calculations!A50</f>
        <v>Kellogg Public</v>
      </c>
      <c r="C79" s="1">
        <f>Calculations!B50</f>
        <v>2136</v>
      </c>
      <c r="D79" s="1">
        <f>Calculations!C50</f>
        <v>1003</v>
      </c>
      <c r="E79">
        <f>Calculations!D50/Calculations!B50</f>
        <v>4.6816479400749065E-3</v>
      </c>
      <c r="F79">
        <f>Calculations!E50/Calculations!B50</f>
        <v>0.48501872659176032</v>
      </c>
      <c r="G79" s="2">
        <f>Calculations!G50/Calculations!F50</f>
        <v>0.12571394360294558</v>
      </c>
      <c r="H79">
        <f>Calculations!H50/Calculations!B50</f>
        <v>1.4044943820224719E-3</v>
      </c>
    </row>
    <row r="80" spans="1:8">
      <c r="B80" t="str">
        <f>Calculations!A28</f>
        <v>Donnelly Public Library District</v>
      </c>
      <c r="C80" s="1">
        <f>Calculations!B28</f>
        <v>2419</v>
      </c>
      <c r="D80" s="1">
        <f>Calculations!C28</f>
        <v>1530</v>
      </c>
      <c r="E80">
        <f>Calculations!D28/Calculations!B28</f>
        <v>2.0669698222405952E-3</v>
      </c>
      <c r="F80" t="s">
        <v>111</v>
      </c>
      <c r="G80" s="2">
        <f>Calculations!G28/Calculations!F28</f>
        <v>7.3674785754746286E-2</v>
      </c>
      <c r="H80">
        <f>Calculations!H28/Calculations!B28</f>
        <v>5.9115336916081018E-4</v>
      </c>
    </row>
    <row r="81" spans="2:8">
      <c r="B81" t="str">
        <f>Calculations!A78</f>
        <v>Patricia Romanko Public</v>
      </c>
      <c r="C81" s="1">
        <f>Calculations!B78</f>
        <v>2147</v>
      </c>
      <c r="D81" s="1">
        <f>Calculations!C78</f>
        <v>1333</v>
      </c>
      <c r="E81">
        <f>Calculations!D78/Calculations!B78</f>
        <v>5.5891942244993015E-3</v>
      </c>
      <c r="F81">
        <f>Calculations!E78/Calculations!B78</f>
        <v>0.62645551932929666</v>
      </c>
      <c r="G81" s="2">
        <f>Calculations!G78/Calculations!F78</f>
        <v>0.24619809142010546</v>
      </c>
      <c r="H81">
        <f>Calculations!H78/Calculations!B78</f>
        <v>7.1727992547741034E-4</v>
      </c>
    </row>
    <row r="82" spans="2:8">
      <c r="B82" t="str">
        <f>Calculations!A26</f>
        <v>Council Valley District</v>
      </c>
      <c r="C82" s="1">
        <f>Calculations!B26</f>
        <v>2181</v>
      </c>
      <c r="D82" s="1">
        <f>Calculations!C26</f>
        <v>1364</v>
      </c>
      <c r="E82">
        <f>Calculations!D26/Calculations!B26</f>
        <v>3.2095369096744614E-3</v>
      </c>
      <c r="F82">
        <f>Calculations!E26/Calculations!B26</f>
        <v>1.2384227418615315</v>
      </c>
      <c r="G82" s="2">
        <f>Calculations!G26/Calculations!F26</f>
        <v>0.20858240276753237</v>
      </c>
      <c r="H82">
        <f>Calculations!H26/Calculations!B26</f>
        <v>6.6483264557542414E-4</v>
      </c>
    </row>
    <row r="83" spans="2:8">
      <c r="B83" t="str">
        <f>Calculations!A40</f>
        <v>Grace District</v>
      </c>
      <c r="C83" s="1">
        <f>Calculations!B40</f>
        <v>2020</v>
      </c>
      <c r="D83" s="1">
        <f>Calculations!C40</f>
        <v>1517</v>
      </c>
      <c r="E83">
        <f>Calculations!D40/Calculations!B40</f>
        <v>1.4851485148514852E-3</v>
      </c>
      <c r="F83">
        <f>Calculations!E40/Calculations!B40</f>
        <v>8.3168316831683173E-2</v>
      </c>
      <c r="G83" s="2">
        <f>Calculations!G40/Calculations!F40</f>
        <v>0.10919477267391815</v>
      </c>
      <c r="H83">
        <f>Calculations!H40/Calculations!B40</f>
        <v>9.6534653465346534E-4</v>
      </c>
    </row>
    <row r="84" spans="2:8">
      <c r="B84" t="str">
        <f>Calculations!A37</f>
        <v>Garden Valley District</v>
      </c>
      <c r="C84" s="1">
        <f>Calculations!B37</f>
        <v>2021</v>
      </c>
      <c r="D84" s="1">
        <f>Calculations!C37</f>
        <v>1978</v>
      </c>
      <c r="E84">
        <f>Calculations!D37/Calculations!B37</f>
        <v>3.9584364176150424E-3</v>
      </c>
      <c r="F84">
        <f>Calculations!E37/Calculations!B37</f>
        <v>1.2676892627412173</v>
      </c>
      <c r="G84" s="2">
        <f>Calculations!G37/Calculations!F37</f>
        <v>0.10142815864057496</v>
      </c>
      <c r="H84">
        <f>Calculations!H37/Calculations!B37</f>
        <v>1.2518555170707569E-3</v>
      </c>
    </row>
    <row r="85" spans="2:8">
      <c r="B85" t="str">
        <f>Calculations!A31</f>
        <v>Eastern Owyhee County District</v>
      </c>
      <c r="C85" s="1">
        <f>Calculations!B31</f>
        <v>1955</v>
      </c>
      <c r="D85" s="1">
        <f>Calculations!C31</f>
        <v>1800</v>
      </c>
      <c r="E85">
        <f>Calculations!D31/Calculations!B31</f>
        <v>3.5805626598465474E-3</v>
      </c>
      <c r="F85">
        <f>Calculations!E31/Calculations!B31</f>
        <v>0.47416879795396422</v>
      </c>
      <c r="G85" s="2">
        <f>Calculations!G31/Calculations!F31</f>
        <v>8.9493124471541091E-2</v>
      </c>
      <c r="H85">
        <f>Calculations!H31/Calculations!B31</f>
        <v>8.337595907928388E-4</v>
      </c>
    </row>
    <row r="86" spans="2:8">
      <c r="B86" t="str">
        <f>Calculations!A74</f>
        <v>Oakley District</v>
      </c>
      <c r="C86" s="1">
        <f>Calculations!B74</f>
        <v>1914</v>
      </c>
      <c r="D86" s="1">
        <f>Calculations!C74</f>
        <v>528</v>
      </c>
      <c r="E86">
        <f>Calculations!D74/Calculations!B74</f>
        <v>2.6123301985370951E-3</v>
      </c>
      <c r="F86">
        <f>Calculations!E74/Calculations!B74</f>
        <v>0.30773249738766978</v>
      </c>
      <c r="G86" s="2">
        <f>Calculations!G74/Calculations!F74</f>
        <v>0.1417910447761194</v>
      </c>
      <c r="H86">
        <f>Calculations!H74/Calculations!B74</f>
        <v>5.7471264367816102E-4</v>
      </c>
    </row>
    <row r="87" spans="2:8">
      <c r="B87" t="str">
        <f>Calculations!A46</f>
        <v>Horseshoe Bend District</v>
      </c>
      <c r="C87" s="1">
        <f>Calculations!B46</f>
        <v>1917</v>
      </c>
      <c r="D87" s="1">
        <f>Calculations!C46</f>
        <v>1702</v>
      </c>
      <c r="E87">
        <f>Calculations!D46/Calculations!B46</f>
        <v>1.5649452269170579E-3</v>
      </c>
      <c r="F87">
        <f>Calculations!E46/Calculations!B46</f>
        <v>1.8466353677621283</v>
      </c>
      <c r="G87" s="2">
        <f>Calculations!G46/Calculations!F46</f>
        <v>8.4576151709076841E-2</v>
      </c>
      <c r="H87">
        <f>Calculations!H46/Calculations!B46</f>
        <v>5.9989567031820549E-4</v>
      </c>
    </row>
    <row r="88" spans="2:8">
      <c r="B88" t="str">
        <f>Calculations!A21</f>
        <v>Clark County District</v>
      </c>
      <c r="C88" s="1">
        <f>Calculations!B21</f>
        <v>845</v>
      </c>
      <c r="D88" s="1">
        <f>Calculations!C21</f>
        <v>582</v>
      </c>
      <c r="E88">
        <f>Calculations!D21/Calculations!B21</f>
        <v>8.2840236686390536E-3</v>
      </c>
      <c r="F88">
        <f>Calculations!E21/Calculations!B21</f>
        <v>3.0769230769230771E-2</v>
      </c>
      <c r="G88" s="2">
        <f>Calculations!G21/Calculations!F21</f>
        <v>3.6033508357048376E-2</v>
      </c>
      <c r="H88">
        <f>Calculations!H21/Calculations!B21</f>
        <v>1.7751479289940828E-3</v>
      </c>
    </row>
    <row r="89" spans="2:8">
      <c r="B89" t="str">
        <f>Calculations!A77</f>
        <v>Osburn Public</v>
      </c>
      <c r="C89" s="1">
        <f>Calculations!B77</f>
        <v>1556</v>
      </c>
      <c r="D89" s="1">
        <f>Calculations!C77</f>
        <v>1185</v>
      </c>
      <c r="E89">
        <f>Calculations!D77/Calculations!B77</f>
        <v>2.5706940874035988E-3</v>
      </c>
      <c r="F89">
        <f>Calculations!E77/Calculations!B77</f>
        <v>0.62017994858611825</v>
      </c>
      <c r="G89" s="2">
        <f>Calculations!G77/Calculations!F77</f>
        <v>7.761758366020001E-2</v>
      </c>
      <c r="H89">
        <f>Calculations!H77/Calculations!B77</f>
        <v>7.3907455012853468E-4</v>
      </c>
    </row>
    <row r="90" spans="2:8">
      <c r="B90" t="str">
        <f>Calculations!A5</f>
        <v>Armoral Tuttle Public</v>
      </c>
      <c r="C90" s="1">
        <f>Calculations!B5</f>
        <v>1554</v>
      </c>
      <c r="D90" s="1">
        <f>Calculations!C5</f>
        <v>814</v>
      </c>
      <c r="E90">
        <f>Calculations!D5/Calculations!B5</f>
        <v>2.5740025740025739E-3</v>
      </c>
      <c r="F90">
        <f>Calculations!E5/Calculations!B5</f>
        <v>0.15315315315315314</v>
      </c>
      <c r="G90" s="2">
        <f>Calculations!G5/Calculations!F5</f>
        <v>8.3522838934276644E-2</v>
      </c>
      <c r="H90">
        <f>Calculations!H5/Calculations!B5</f>
        <v>5.0193050193050198E-4</v>
      </c>
    </row>
    <row r="91" spans="2:8">
      <c r="B91" t="str">
        <f>Calculations!A65</f>
        <v>Meadows Valley District</v>
      </c>
      <c r="C91" s="1">
        <f>Calculations!B65</f>
        <v>1638</v>
      </c>
      <c r="D91" s="1">
        <f>Calculations!C65</f>
        <v>1606</v>
      </c>
      <c r="E91">
        <f>Calculations!D65/Calculations!B65</f>
        <v>3.0525030525030525E-3</v>
      </c>
      <c r="F91">
        <f>Calculations!E65/Calculations!B65</f>
        <v>0.97680097680097677</v>
      </c>
      <c r="G91" s="2">
        <f>Calculations!G65/Calculations!F65</f>
        <v>8.1479065595825351E-2</v>
      </c>
      <c r="H91">
        <f>Calculations!H65/Calculations!B65</f>
        <v>9.6459096459096459E-4</v>
      </c>
    </row>
    <row r="92" spans="2:8">
      <c r="B92" t="str">
        <f>Calculations!A58</f>
        <v>Little Wood River District</v>
      </c>
      <c r="C92" s="1">
        <f>Calculations!B58</f>
        <v>1229</v>
      </c>
      <c r="D92" s="1">
        <f>Calculations!C58</f>
        <v>988</v>
      </c>
      <c r="E92">
        <f>Calculations!D58/Calculations!B58</f>
        <v>2.4410089503661514E-3</v>
      </c>
      <c r="F92" t="s">
        <v>111</v>
      </c>
      <c r="G92" s="2">
        <f>Calculations!G58/Calculations!F58</f>
        <v>0.14066046481889966</v>
      </c>
      <c r="H92">
        <f>Calculations!H58/Calculations!B58</f>
        <v>8.1366965012205042E-4</v>
      </c>
    </row>
    <row r="93" spans="2:8">
      <c r="B93" t="str">
        <f>Calculations!A38</f>
        <v>Glenns Ferry Public</v>
      </c>
      <c r="C93" s="1">
        <f>Calculations!B38</f>
        <v>1303</v>
      </c>
      <c r="D93" s="1">
        <f>Calculations!C38</f>
        <v>816</v>
      </c>
      <c r="E93">
        <f>Calculations!D38/Calculations!B38</f>
        <v>3.8372985418265539E-3</v>
      </c>
      <c r="F93">
        <f>Calculations!E38/Calculations!B38</f>
        <v>0.9976976208749041</v>
      </c>
      <c r="G93" s="2">
        <f>Calculations!G38/Calculations!F38</f>
        <v>4.7078641723557052E-2</v>
      </c>
      <c r="H93">
        <f>Calculations!H38/Calculations!B38</f>
        <v>8.3653108211818883E-4</v>
      </c>
    </row>
    <row r="94" spans="2:8">
      <c r="B94" t="str">
        <f>Calculations!A61</f>
        <v>Mackay District</v>
      </c>
      <c r="C94" s="1">
        <f>Calculations!B61</f>
        <v>1250</v>
      </c>
      <c r="D94" s="1">
        <f>Calculations!C61</f>
        <v>1108</v>
      </c>
      <c r="E94">
        <f>Calculations!D61/Calculations!B61</f>
        <v>8.0000000000000002E-3</v>
      </c>
      <c r="F94">
        <f>Calculations!E61/Calculations!B61</f>
        <v>0.62</v>
      </c>
      <c r="G94" s="2">
        <f>Calculations!G61/Calculations!F61</f>
        <v>0.21417148480747938</v>
      </c>
      <c r="H94">
        <f>Calculations!H61/Calculations!B61</f>
        <v>6.2399999999999999E-4</v>
      </c>
    </row>
    <row r="95" spans="2:8">
      <c r="B95" t="str">
        <f>Calculations!A17</f>
        <v>Camas County District</v>
      </c>
      <c r="C95" s="1">
        <f>Calculations!B17</f>
        <v>1106</v>
      </c>
      <c r="D95" s="1">
        <f>Calculations!C17</f>
        <v>1102</v>
      </c>
      <c r="E95">
        <f>Calculations!D17/Calculations!B17</f>
        <v>9.0415913200723331E-3</v>
      </c>
      <c r="F95">
        <f>Calculations!E17/Calculations!B17</f>
        <v>0.65099457504520797</v>
      </c>
      <c r="G95" s="2">
        <f>Calculations!G17/Calculations!F17</f>
        <v>0.15637314337678085</v>
      </c>
      <c r="H95">
        <f>Calculations!H17/Calculations!B17</f>
        <v>1.3652802893309223E-3</v>
      </c>
    </row>
    <row r="96" spans="2:8">
      <c r="B96" t="str">
        <f>Calculations!A20</f>
        <v>Challis Public</v>
      </c>
      <c r="C96" s="1">
        <f>Calculations!B20</f>
        <v>1091</v>
      </c>
      <c r="D96" s="1">
        <f>Calculations!C20</f>
        <v>1283</v>
      </c>
      <c r="E96">
        <f>Calculations!D20/Calculations!B20</f>
        <v>8.2493125572868919E-3</v>
      </c>
      <c r="F96">
        <f>Calculations!E20/Calculations!B20</f>
        <v>1.1081576535288726</v>
      </c>
      <c r="G96" s="2">
        <f>Calculations!G20/Calculations!F20</f>
        <v>7.7127785962077644E-2</v>
      </c>
      <c r="H96">
        <f>Calculations!H20/Calculations!B20</f>
        <v>2.2456461961503208E-3</v>
      </c>
    </row>
    <row r="97" spans="1:8">
      <c r="B97" t="str">
        <f>Calculations!A86</f>
        <v>Richfield District</v>
      </c>
      <c r="C97" s="1">
        <f>Calculations!B86</f>
        <v>1055</v>
      </c>
      <c r="D97" s="1">
        <f>Calculations!C86</f>
        <v>880</v>
      </c>
      <c r="E97">
        <f>Calculations!D86/Calculations!B86</f>
        <v>5.6872037914691941E-3</v>
      </c>
      <c r="F97">
        <f>Calculations!E86/Calculations!B86</f>
        <v>0.21516587677725119</v>
      </c>
      <c r="G97" s="2">
        <f>Calculations!G86/Calculations!F86</f>
        <v>4.8157593229108918E-2</v>
      </c>
      <c r="H97">
        <f>Calculations!H86/Calculations!B86</f>
        <v>6.1611374407582944E-4</v>
      </c>
    </row>
    <row r="98" spans="1:8">
      <c r="B98" t="str">
        <f>Calculations!A19</f>
        <v>Cascade Public</v>
      </c>
      <c r="C98" s="1">
        <f>Calculations!B19</f>
        <v>1025</v>
      </c>
      <c r="D98" s="1">
        <f>Calculations!C19</f>
        <v>1890</v>
      </c>
      <c r="E98">
        <f>Calculations!D19/Calculations!B19</f>
        <v>5.8536585365853658E-3</v>
      </c>
      <c r="F98" t="s">
        <v>111</v>
      </c>
      <c r="G98" s="2">
        <f>Calculations!G19/Calculations!F19</f>
        <v>6.3616486577211653E-2</v>
      </c>
      <c r="H98">
        <f>Calculations!H19/Calculations!B19</f>
        <v>2.1951219512195124E-3</v>
      </c>
    </row>
    <row r="99" spans="1:8">
      <c r="C99" s="1"/>
      <c r="D99" s="1"/>
      <c r="H99" s="13" t="s">
        <v>126</v>
      </c>
    </row>
    <row r="100" spans="1:8">
      <c r="C100" s="1"/>
      <c r="D100" s="1"/>
    </row>
    <row r="101" spans="1:8" s="4" customFormat="1" ht="31.5">
      <c r="A101" s="7" t="s">
        <v>125</v>
      </c>
      <c r="B101" s="5" t="s">
        <v>113</v>
      </c>
      <c r="C101" s="5" t="s">
        <v>1</v>
      </c>
      <c r="D101" s="5" t="s">
        <v>119</v>
      </c>
      <c r="E101" s="4" t="s">
        <v>114</v>
      </c>
      <c r="F101" s="4" t="s">
        <v>115</v>
      </c>
      <c r="G101" s="4" t="s">
        <v>116</v>
      </c>
      <c r="H101" s="4" t="s">
        <v>117</v>
      </c>
    </row>
    <row r="102" spans="1:8">
      <c r="B102" t="str">
        <f>Calculations!A18</f>
        <v>Cambridge District</v>
      </c>
      <c r="C102" s="1">
        <f>Calculations!B18</f>
        <v>942</v>
      </c>
      <c r="D102" s="1">
        <f>Calculations!C18</f>
        <v>1440</v>
      </c>
      <c r="E102">
        <f>Calculations!D18/Calculations!B18</f>
        <v>7.4309978768577496E-3</v>
      </c>
      <c r="F102">
        <f>Calculations!E18/Calculations!B18</f>
        <v>0.63694267515923564</v>
      </c>
      <c r="G102" s="2">
        <f>Calculations!G18/Calculations!F18</f>
        <v>0.16542164959051503</v>
      </c>
      <c r="H102">
        <f>Calculations!H18/Calculations!B18</f>
        <v>7.4309978768577489E-4</v>
      </c>
    </row>
    <row r="103" spans="1:8">
      <c r="B103" t="str">
        <f>Calculations!A42</f>
        <v>Hagerman Public</v>
      </c>
      <c r="C103" s="1">
        <f>Calculations!B42</f>
        <v>893</v>
      </c>
      <c r="D103" s="1">
        <f>Calculations!C42</f>
        <v>1127</v>
      </c>
      <c r="E103">
        <f>Calculations!D42/Calculations!B42</f>
        <v>1.1198208286674132E-2</v>
      </c>
      <c r="F103">
        <f>Calculations!E42/Calculations!B42</f>
        <v>1.5106382978723405</v>
      </c>
      <c r="G103" s="2">
        <f>Calculations!G42/Calculations!F42</f>
        <v>6.5122086570477244E-2</v>
      </c>
      <c r="H103">
        <f>Calculations!H42/Calculations!B42</f>
        <v>1.0078387458006719E-3</v>
      </c>
    </row>
    <row r="104" spans="1:8">
      <c r="B104" t="str">
        <f>Calculations!A85</f>
        <v>Priest Lake District</v>
      </c>
      <c r="C104" s="1">
        <f>Calculations!B85</f>
        <v>973</v>
      </c>
      <c r="D104" s="1">
        <f>Calculations!C85</f>
        <v>1688</v>
      </c>
      <c r="E104">
        <f>Calculations!D85/Calculations!B85</f>
        <v>1.1305241521068859E-2</v>
      </c>
      <c r="F104">
        <f>Calculations!E85/Calculations!B85</f>
        <v>3.0832476875642345</v>
      </c>
      <c r="G104" s="2">
        <f>Calculations!G85/Calculations!F85</f>
        <v>0.1717523060341811</v>
      </c>
      <c r="H104">
        <f>Calculations!H85/Calculations!B85</f>
        <v>2.5693730729701952E-3</v>
      </c>
    </row>
    <row r="105" spans="1:8">
      <c r="B105" t="str">
        <f>Calculations!A102</f>
        <v>Wallace Public</v>
      </c>
      <c r="C105" s="1">
        <f>Calculations!B102</f>
        <v>782</v>
      </c>
      <c r="D105" s="1">
        <f>Calculations!C102</f>
        <v>1560</v>
      </c>
      <c r="E105">
        <f>Calculations!D101/Calculations!B102</f>
        <v>1.7902813299232736E-2</v>
      </c>
      <c r="F105">
        <f>Calculations!E102/Calculations!B102</f>
        <v>2.1010230179028131</v>
      </c>
      <c r="G105" s="2">
        <f>Calculations!G102/Calculations!F102</f>
        <v>2.4515144911745477E-2</v>
      </c>
      <c r="H105">
        <f>Calculations!H102/Calculations!B102</f>
        <v>1.7007672634271102E-3</v>
      </c>
    </row>
    <row r="106" spans="1:8">
      <c r="B106" t="str">
        <f>Calculations!A68</f>
        <v>Midvale District</v>
      </c>
      <c r="C106" s="1">
        <f>Calculations!B68</f>
        <v>715</v>
      </c>
      <c r="D106" s="1">
        <f>Calculations!C68</f>
        <v>1006</v>
      </c>
      <c r="E106">
        <f>Calculations!D68/Calculations!B68</f>
        <v>5.5944055944055944E-3</v>
      </c>
      <c r="F106">
        <f>Calculations!E68/Calculations!B68</f>
        <v>0.91608391608391604</v>
      </c>
      <c r="G106" s="2">
        <f>Calculations!G68/Calculations!F68</f>
        <v>0.29728955565899245</v>
      </c>
      <c r="H106">
        <f>Calculations!H68/Calculations!B68</f>
        <v>8.3916083916083916E-4</v>
      </c>
    </row>
    <row r="107" spans="1:8">
      <c r="B107" t="str">
        <f>Calculations!A70</f>
        <v>Mullan Public</v>
      </c>
      <c r="C107" s="1">
        <f>Calculations!B70</f>
        <v>692</v>
      </c>
      <c r="D107" s="1">
        <f>Calculations!C70</f>
        <v>792</v>
      </c>
      <c r="E107">
        <f>Calculations!D70/Calculations!B70</f>
        <v>1.0115606936416185E-2</v>
      </c>
      <c r="F107">
        <f>Calculations!E70/Calculations!B70</f>
        <v>1.273121387283237</v>
      </c>
      <c r="G107" s="2">
        <f>Calculations!G70/Calculations!F70</f>
        <v>0.11890281742584088</v>
      </c>
      <c r="H107">
        <f>Calculations!H70/Calculations!B70</f>
        <v>1.083815028901734E-3</v>
      </c>
    </row>
    <row r="108" spans="1:8">
      <c r="B108" t="str">
        <f>Calculations!A88</f>
        <v>Ririe Public</v>
      </c>
      <c r="C108" s="1">
        <f>Calculations!B88</f>
        <v>681</v>
      </c>
      <c r="D108" s="1">
        <f>Calculations!C88</f>
        <v>1170</v>
      </c>
      <c r="E108">
        <f>Calculations!D88/Calculations!B88</f>
        <v>4.4052863436123352E-3</v>
      </c>
      <c r="F108">
        <f>Calculations!E88/Calculations!B88</f>
        <v>0.44346549192364171</v>
      </c>
      <c r="G108" s="2">
        <f>Calculations!G88/Calculations!F88</f>
        <v>6.2869947573143917E-2</v>
      </c>
      <c r="H108">
        <f>Calculations!H88/Calculations!B88</f>
        <v>2.422907488986784E-3</v>
      </c>
    </row>
    <row r="109" spans="1:8">
      <c r="B109" t="str">
        <f>Calculations!A13</f>
        <v>Bruneau Valley District</v>
      </c>
      <c r="C109" s="1">
        <f>Calculations!B13</f>
        <v>698</v>
      </c>
      <c r="D109" s="1">
        <f>Calculations!C13</f>
        <v>640</v>
      </c>
      <c r="E109">
        <f>Calculations!D13/Calculations!B13</f>
        <v>7.1633237822349575E-3</v>
      </c>
      <c r="F109">
        <f>Calculations!E13/Calculations!B13</f>
        <v>0.13323782234957021</v>
      </c>
      <c r="G109" s="2">
        <f>Calculations!G13/Calculations!F13</f>
        <v>2.048851622311338E-2</v>
      </c>
      <c r="H109">
        <f>Calculations!H13/Calculations!B13</f>
        <v>7.8796561604584537E-4</v>
      </c>
    </row>
    <row r="110" spans="1:8">
      <c r="B110" t="str">
        <f>Calculations!A73</f>
        <v>Notus Public</v>
      </c>
      <c r="C110" s="1">
        <f>Calculations!B73</f>
        <v>638</v>
      </c>
      <c r="D110" s="1">
        <f>Calculations!C73</f>
        <v>693</v>
      </c>
      <c r="E110">
        <f>Calculations!D73/Calculations!B73</f>
        <v>9.4043887147335428E-3</v>
      </c>
      <c r="F110">
        <f>Calculations!E73/Calculations!B73</f>
        <v>0.41849529780564265</v>
      </c>
      <c r="G110" s="2">
        <f>Calculations!G73/Calculations!F73</f>
        <v>0.26104452054794519</v>
      </c>
      <c r="H110">
        <f>Calculations!H73/Calculations!B73</f>
        <v>1.567398119122257E-3</v>
      </c>
    </row>
    <row r="111" spans="1:8">
      <c r="B111" t="str">
        <f>Calculations!A80</f>
        <v>Pierce District</v>
      </c>
      <c r="C111" s="1">
        <f>Calculations!B80</f>
        <v>620</v>
      </c>
      <c r="D111" s="1">
        <f>Calculations!C80</f>
        <v>1638</v>
      </c>
      <c r="E111">
        <f>Calculations!D80/Calculations!B80</f>
        <v>6.4516129032258064E-3</v>
      </c>
      <c r="F111">
        <f>Calculations!E80/Calculations!B80</f>
        <v>1.935483870967742</v>
      </c>
      <c r="G111" s="2">
        <f>Calculations!G80/Calculations!F80</f>
        <v>7.1283601267393817E-2</v>
      </c>
      <c r="H111">
        <f>Calculations!H80/Calculations!B80</f>
        <v>2.5806451612903226E-3</v>
      </c>
    </row>
    <row r="112" spans="1:8">
      <c r="B112" t="str">
        <f>Calculations!A89</f>
        <v>Roberts Public</v>
      </c>
      <c r="C112" s="1">
        <f>Calculations!B89</f>
        <v>637</v>
      </c>
      <c r="D112" s="1">
        <f>Calculations!C89</f>
        <v>396</v>
      </c>
      <c r="E112">
        <f>Calculations!D89/Calculations!B89</f>
        <v>1.2558869701726845E-2</v>
      </c>
      <c r="F112">
        <f>Calculations!E89/Calculations!B89</f>
        <v>-1.5698587127158557E-3</v>
      </c>
      <c r="G112" s="2">
        <f>Calculations!G89/Calculations!F89</f>
        <v>1.5163543982216577E-2</v>
      </c>
      <c r="H112">
        <f>Calculations!H89/Calculations!B89</f>
        <v>1.5698587127158557E-3</v>
      </c>
    </row>
    <row r="113" spans="2:8">
      <c r="B113" t="str">
        <f>Calculations!A90</f>
        <v>Rockland School/Community</v>
      </c>
      <c r="C113" s="1">
        <f>Calculations!B90</f>
        <v>613</v>
      </c>
      <c r="D113" s="1">
        <f>Calculations!C90</f>
        <v>1144</v>
      </c>
      <c r="E113">
        <f>Calculations!D90/Calculations!B90</f>
        <v>6.5252854812398045E-3</v>
      </c>
      <c r="F113">
        <f>Calculations!E90/Calculations!B90</f>
        <v>1.0570962479608483</v>
      </c>
      <c r="G113" s="2">
        <f>Calculations!G90/Calculations!F90</f>
        <v>0.13638916975620716</v>
      </c>
      <c r="H113">
        <f>Calculations!H90/Calculations!B90</f>
        <v>1.5497553017944535E-3</v>
      </c>
    </row>
    <row r="114" spans="2:8">
      <c r="B114" t="str">
        <f>Calculations!A57</f>
        <v>Lewisville Public</v>
      </c>
      <c r="C114" s="1">
        <f>Calculations!B57</f>
        <v>520</v>
      </c>
      <c r="D114" s="1">
        <f>Calculations!C57</f>
        <v>447</v>
      </c>
      <c r="E114">
        <f>Calculations!D57/Calculations!B57</f>
        <v>5.7692307692307696E-3</v>
      </c>
      <c r="F114">
        <f>Calculations!E57/Calculations!B57</f>
        <v>0.16923076923076924</v>
      </c>
      <c r="G114" s="2">
        <f>Calculations!G57/Calculations!F57</f>
        <v>0.26508109494198345</v>
      </c>
      <c r="H114">
        <f>Calculations!H57/Calculations!B57</f>
        <v>6.3461538461538462E-4</v>
      </c>
    </row>
    <row r="115" spans="2:8">
      <c r="B115" t="str">
        <f>Calculations!A91</f>
        <v>Salmon River Public</v>
      </c>
      <c r="C115" s="1">
        <f>Calculations!B91</f>
        <v>416</v>
      </c>
      <c r="D115" s="1">
        <f>Calculations!C91</f>
        <v>1575</v>
      </c>
      <c r="E115">
        <f>Calculations!D91/Calculations!B91</f>
        <v>1.4423076923076924E-2</v>
      </c>
      <c r="F115">
        <f>Calculations!E91/Calculations!B91</f>
        <v>9.615384615384615</v>
      </c>
      <c r="G115" s="2">
        <f>Calculations!G91/Calculations!F91</f>
        <v>1.5296367112810707E-2</v>
      </c>
      <c r="H115">
        <f>Calculations!H91/Calculations!B91</f>
        <v>1.8028846153846155E-3</v>
      </c>
    </row>
    <row r="116" spans="2:8">
      <c r="B116" t="str">
        <f>Calculations!A98</f>
        <v>Stanley District</v>
      </c>
      <c r="C116" s="1">
        <f>Calculations!B98</f>
        <v>258</v>
      </c>
      <c r="D116" s="1">
        <f>Calculations!C98</f>
        <v>1159</v>
      </c>
      <c r="E116">
        <f>Calculations!D98/Calculations!B98</f>
        <v>1.5503875968992248E-2</v>
      </c>
      <c r="F116">
        <f>Calculations!E98/Calculations!B98</f>
        <v>1.0930232558139534</v>
      </c>
      <c r="G116" s="2">
        <f>Calculations!G98/Calculations!F98</f>
        <v>7.3378644658308817E-2</v>
      </c>
      <c r="H116">
        <f>Calculations!H98/Calculations!B98</f>
        <v>2.2480620155038759E-3</v>
      </c>
    </row>
    <row r="117" spans="2:8">
      <c r="B117" t="str">
        <f>Calculations!A75</f>
        <v>Ola District</v>
      </c>
      <c r="C117" s="1">
        <f>Calculations!B75</f>
        <v>203</v>
      </c>
      <c r="D117" s="1">
        <f>Calculations!C75</f>
        <v>108</v>
      </c>
      <c r="E117">
        <f>Calculations!D75/Calculations!B75</f>
        <v>1.9704433497536946E-2</v>
      </c>
      <c r="F117">
        <f>Calculations!E75/Calculations!B75</f>
        <v>4.4334975369458129E-2</v>
      </c>
      <c r="G117" s="2">
        <f>Calculations!G75/Calculations!F75</f>
        <v>0.18233082706766918</v>
      </c>
      <c r="H117">
        <f>Calculations!H75/Calculations!B75</f>
        <v>1.4778325123152708E-3</v>
      </c>
    </row>
    <row r="118" spans="2:8">
      <c r="B118" t="str">
        <f>Calculations!A32</f>
        <v>Elk River District</v>
      </c>
      <c r="C118" s="1">
        <f>Calculations!B32</f>
        <v>150</v>
      </c>
      <c r="D118" s="1">
        <f>Calculations!C32</f>
        <v>860</v>
      </c>
      <c r="E118">
        <f>Calculations!D32/Calculations!B32</f>
        <v>3.3333333333333333E-2</v>
      </c>
      <c r="F118">
        <f>Calculations!E32/Calculations!B32</f>
        <v>3.3333333333333335</v>
      </c>
      <c r="G118" s="2">
        <f>Calculations!G32/Calculations!F32</f>
        <v>3.5608308605341248E-2</v>
      </c>
      <c r="H118">
        <f>Calculations!H32/Calculations!B32</f>
        <v>8.8666666666666668E-3</v>
      </c>
    </row>
    <row r="119" spans="2:8">
      <c r="B119" t="str">
        <f>Calculations!A83</f>
        <v>Prairie District</v>
      </c>
      <c r="C119" s="1">
        <f>Calculations!B83</f>
        <v>128</v>
      </c>
      <c r="D119" s="3" t="s">
        <v>118</v>
      </c>
      <c r="E119">
        <f>Calculations!D83/Calculations!B83</f>
        <v>0</v>
      </c>
      <c r="F119">
        <f>Calculations!E83/Calculations!B83</f>
        <v>0</v>
      </c>
      <c r="G119" s="2">
        <f>Calculations!G83/Calculations!F83</f>
        <v>0.31620553359683795</v>
      </c>
      <c r="H119">
        <f>Calculations!H83/Calculations!B83</f>
        <v>7.8125000000000004E-4</v>
      </c>
    </row>
    <row r="120" spans="2:8">
      <c r="B120" t="str">
        <f>Calculations!A22</f>
        <v>Clarkia District</v>
      </c>
      <c r="C120" s="1">
        <f>Calculations!B22</f>
        <v>88</v>
      </c>
      <c r="D120" s="1">
        <f>Calculations!C22</f>
        <v>912</v>
      </c>
      <c r="E120">
        <f>Calculations!D22/Calculations!B22</f>
        <v>2.2727272727272728E-2</v>
      </c>
      <c r="F120">
        <f>Calculations!E22/Calculations!B22</f>
        <v>0.42045454545454547</v>
      </c>
      <c r="G120" s="2">
        <f>Calculations!G22/Calculations!F22</f>
        <v>0.1191182487725041</v>
      </c>
      <c r="H120">
        <f>Calculations!H22/Calculations!B22</f>
        <v>5.4545454545454541E-3</v>
      </c>
    </row>
    <row r="121" spans="2:8">
      <c r="C121" s="1"/>
      <c r="D121" s="1"/>
      <c r="H121" s="13" t="s">
        <v>126</v>
      </c>
    </row>
  </sheetData>
  <sortState xmlns:xlrd2="http://schemas.microsoft.com/office/spreadsheetml/2017/richdata2" ref="B2:H120">
    <sortCondition descending="1" ref="C2"/>
  </sortState>
  <conditionalFormatting sqref="F2:F17 F21:F33 F37:F53 F57:F72 F76:F98 F102:F120 F1038:F1048576">
    <cfRule type="cellIs" dxfId="12" priority="6" operator="lessThan">
      <formula>0.044334975</formula>
    </cfRule>
    <cfRule type="cellIs" dxfId="11" priority="2" operator="greaterThan">
      <formula>0.424635332</formula>
    </cfRule>
  </conditionalFormatting>
  <conditionalFormatting sqref="E2:E17 E21:E33 E37:E53 E57:E72 E76:E98 E102:E120 E1038:E1048576">
    <cfRule type="cellIs" dxfId="10" priority="5" operator="lessThan">
      <formula>0.000601966</formula>
    </cfRule>
    <cfRule type="cellIs" dxfId="9" priority="3" operator="greaterThan">
      <formula>0.002162496</formula>
    </cfRule>
  </conditionalFormatting>
  <conditionalFormatting sqref="H2:H17 H21:H33 H37:H53 H57:H72 H76:H98 H102:H120 H1038:H1048576">
    <cfRule type="cellIs" dxfId="2" priority="4" operator="lessThan">
      <formula>0.000422</formula>
    </cfRule>
    <cfRule type="cellIs" dxfId="3" priority="1" operator="greaterThan">
      <formula>0.000737</formula>
    </cfRule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9509-C7BA-4EC0-9175-BC2DEDD07315}">
  <dimension ref="A1:O105"/>
  <sheetViews>
    <sheetView workbookViewId="0">
      <selection activeCell="J1" sqref="J1:O3"/>
    </sheetView>
  </sheetViews>
  <sheetFormatPr defaultRowHeight="15"/>
  <cols>
    <col min="1" max="1" width="29.85546875" bestFit="1" customWidth="1"/>
    <col min="2" max="2" width="17.5703125" bestFit="1" customWidth="1"/>
    <col min="3" max="3" width="30" bestFit="1" customWidth="1"/>
    <col min="4" max="4" width="16.85546875" bestFit="1" customWidth="1"/>
    <col min="5" max="5" width="17.85546875" bestFit="1" customWidth="1"/>
    <col min="6" max="6" width="21.85546875" bestFit="1" customWidth="1"/>
    <col min="7" max="7" width="11.85546875" customWidth="1"/>
  </cols>
  <sheetData>
    <row r="1" spans="1:15">
      <c r="A1" t="s">
        <v>0</v>
      </c>
      <c r="B1" t="s">
        <v>1</v>
      </c>
      <c r="C1" t="s">
        <v>110</v>
      </c>
      <c r="D1" t="s">
        <v>2</v>
      </c>
      <c r="E1" t="s">
        <v>3</v>
      </c>
      <c r="F1" t="s">
        <v>112</v>
      </c>
      <c r="G1" t="s">
        <v>4</v>
      </c>
      <c r="H1" t="s">
        <v>5</v>
      </c>
      <c r="K1" t="s">
        <v>140</v>
      </c>
      <c r="M1" t="s">
        <v>141</v>
      </c>
      <c r="O1" t="s">
        <v>142</v>
      </c>
    </row>
    <row r="2" spans="1:15">
      <c r="A2" t="s">
        <v>6</v>
      </c>
      <c r="B2" s="9">
        <v>4116</v>
      </c>
      <c r="C2" s="9">
        <v>1368</v>
      </c>
      <c r="D2" s="10">
        <v>11</v>
      </c>
      <c r="E2" s="9">
        <v>1316</v>
      </c>
      <c r="F2" s="11">
        <v>145207</v>
      </c>
      <c r="G2" s="11">
        <v>11293</v>
      </c>
      <c r="H2" s="10">
        <v>2.67</v>
      </c>
      <c r="J2" t="s">
        <v>143</v>
      </c>
      <c r="K2">
        <v>6.019658938797494E-4</v>
      </c>
      <c r="M2">
        <v>4.4334975369458129E-2</v>
      </c>
      <c r="O2">
        <v>4.2176705853835898E-4</v>
      </c>
    </row>
    <row r="3" spans="1:15">
      <c r="A3" t="s">
        <v>7</v>
      </c>
      <c r="B3" s="9">
        <v>61201</v>
      </c>
      <c r="C3" s="9">
        <v>10868</v>
      </c>
      <c r="D3" s="10">
        <v>86</v>
      </c>
      <c r="E3" s="9">
        <v>30795</v>
      </c>
      <c r="F3" s="11">
        <v>3114867</v>
      </c>
      <c r="G3" s="11">
        <v>373262</v>
      </c>
      <c r="H3" s="10">
        <v>41.05</v>
      </c>
      <c r="J3" t="s">
        <v>144</v>
      </c>
      <c r="K3">
        <v>2.1624961383997529E-3</v>
      </c>
      <c r="M3">
        <v>0.42463533225283628</v>
      </c>
      <c r="O3">
        <v>7.3691967575534268E-4</v>
      </c>
    </row>
    <row r="4" spans="1:15">
      <c r="A4" t="s">
        <v>8</v>
      </c>
      <c r="B4" s="9">
        <v>7318</v>
      </c>
      <c r="C4" s="9">
        <v>2748</v>
      </c>
      <c r="D4" s="10">
        <v>11</v>
      </c>
      <c r="E4" s="10">
        <v>720</v>
      </c>
      <c r="F4" s="11">
        <v>381986</v>
      </c>
      <c r="G4" s="11">
        <v>36782</v>
      </c>
      <c r="H4" s="10">
        <v>7.5</v>
      </c>
    </row>
    <row r="5" spans="1:15">
      <c r="A5" t="s">
        <v>9</v>
      </c>
      <c r="B5" s="9">
        <v>1554</v>
      </c>
      <c r="C5" s="10">
        <v>814</v>
      </c>
      <c r="D5" s="10">
        <v>4</v>
      </c>
      <c r="E5" s="10">
        <v>238</v>
      </c>
      <c r="F5" s="11">
        <v>35619</v>
      </c>
      <c r="G5" s="11">
        <v>2975</v>
      </c>
      <c r="H5" s="12" t="s">
        <v>127</v>
      </c>
    </row>
    <row r="6" spans="1:15">
      <c r="A6" t="s">
        <v>10</v>
      </c>
      <c r="B6" s="9">
        <v>6125</v>
      </c>
      <c r="C6" s="9">
        <v>2576</v>
      </c>
      <c r="D6" s="10">
        <v>4</v>
      </c>
      <c r="E6" s="9">
        <v>1166</v>
      </c>
      <c r="F6" s="11">
        <v>180359</v>
      </c>
      <c r="G6" s="11">
        <v>34732</v>
      </c>
      <c r="H6" s="10">
        <v>4.5</v>
      </c>
    </row>
    <row r="7" spans="1:15">
      <c r="A7" t="s">
        <v>11</v>
      </c>
      <c r="B7" s="9">
        <v>2456</v>
      </c>
      <c r="C7" s="9">
        <v>1344</v>
      </c>
      <c r="D7" s="10">
        <v>4</v>
      </c>
      <c r="E7" s="10">
        <v>500</v>
      </c>
      <c r="F7" s="11">
        <v>50929</v>
      </c>
      <c r="G7" s="11">
        <v>2000</v>
      </c>
      <c r="H7" s="10">
        <v>1.23</v>
      </c>
    </row>
    <row r="8" spans="1:15">
      <c r="A8" t="s">
        <v>12</v>
      </c>
      <c r="B8" s="9">
        <v>6479</v>
      </c>
      <c r="C8" s="9">
        <v>1635</v>
      </c>
      <c r="D8" s="10">
        <v>10</v>
      </c>
      <c r="E8" s="9">
        <v>1298</v>
      </c>
      <c r="F8" s="11">
        <v>178502</v>
      </c>
      <c r="G8" s="11">
        <v>7584</v>
      </c>
      <c r="H8" s="10">
        <v>3.5</v>
      </c>
    </row>
    <row r="9" spans="1:15">
      <c r="A9" t="s">
        <v>13</v>
      </c>
      <c r="B9" s="9">
        <v>12034</v>
      </c>
      <c r="C9" s="9">
        <v>2160</v>
      </c>
      <c r="D9" s="10">
        <v>10</v>
      </c>
      <c r="E9" s="9">
        <v>4651</v>
      </c>
      <c r="F9" s="11">
        <v>405672</v>
      </c>
      <c r="G9" s="11">
        <v>86911</v>
      </c>
      <c r="H9" s="10">
        <v>6.66</v>
      </c>
    </row>
    <row r="10" spans="1:15">
      <c r="A10" t="s">
        <v>14</v>
      </c>
      <c r="B10" s="9">
        <v>3739</v>
      </c>
      <c r="C10" s="9">
        <v>1151</v>
      </c>
      <c r="D10" s="10">
        <v>10</v>
      </c>
      <c r="E10" s="9">
        <v>1477</v>
      </c>
      <c r="F10" s="11">
        <v>230838</v>
      </c>
      <c r="G10" s="11">
        <v>15863</v>
      </c>
      <c r="H10" s="10">
        <v>4</v>
      </c>
    </row>
    <row r="11" spans="1:15">
      <c r="A11" t="s">
        <v>15</v>
      </c>
      <c r="B11" s="9">
        <v>228959</v>
      </c>
      <c r="C11" s="9">
        <v>6917</v>
      </c>
      <c r="D11" s="10">
        <v>199</v>
      </c>
      <c r="E11" s="9">
        <v>87623</v>
      </c>
      <c r="F11" s="11">
        <v>12614845</v>
      </c>
      <c r="G11" s="11">
        <v>1216401</v>
      </c>
      <c r="H11" s="10">
        <v>117.72</v>
      </c>
    </row>
    <row r="12" spans="1:15">
      <c r="A12" t="s">
        <v>16</v>
      </c>
      <c r="B12" s="9">
        <v>12245</v>
      </c>
      <c r="C12" s="9">
        <v>2256</v>
      </c>
      <c r="D12" s="10">
        <v>22</v>
      </c>
      <c r="E12" s="9">
        <v>6129</v>
      </c>
      <c r="F12" s="11">
        <v>406723</v>
      </c>
      <c r="G12" s="11">
        <v>31761</v>
      </c>
      <c r="H12" s="10">
        <v>12</v>
      </c>
    </row>
    <row r="13" spans="1:15">
      <c r="A13" t="s">
        <v>17</v>
      </c>
      <c r="B13" s="10">
        <v>698</v>
      </c>
      <c r="C13" s="10">
        <v>640</v>
      </c>
      <c r="D13" s="10">
        <v>5</v>
      </c>
      <c r="E13" s="10">
        <v>93</v>
      </c>
      <c r="F13" s="11">
        <v>13715</v>
      </c>
      <c r="G13" s="11">
        <v>281</v>
      </c>
      <c r="H13" s="12" t="s">
        <v>128</v>
      </c>
    </row>
    <row r="14" spans="1:15">
      <c r="A14" t="s">
        <v>18</v>
      </c>
      <c r="B14" s="9">
        <v>4507</v>
      </c>
      <c r="C14" s="9">
        <v>1344</v>
      </c>
      <c r="D14" s="10">
        <v>14</v>
      </c>
      <c r="E14" s="9">
        <v>1950</v>
      </c>
      <c r="F14" s="11">
        <v>216696</v>
      </c>
      <c r="G14" s="11">
        <v>15230</v>
      </c>
      <c r="H14" s="10">
        <v>4</v>
      </c>
    </row>
    <row r="15" spans="1:15">
      <c r="A15" t="s">
        <v>19</v>
      </c>
      <c r="B15" s="9">
        <v>10582</v>
      </c>
      <c r="C15" s="9">
        <v>2020</v>
      </c>
      <c r="D15" s="10">
        <v>17</v>
      </c>
      <c r="E15" s="9">
        <v>3764</v>
      </c>
      <c r="F15" s="11">
        <v>461197</v>
      </c>
      <c r="G15" s="11">
        <v>51897</v>
      </c>
      <c r="H15" s="10">
        <v>6.9</v>
      </c>
    </row>
    <row r="16" spans="1:15">
      <c r="A16" t="s">
        <v>20</v>
      </c>
      <c r="B16" s="9">
        <v>58481</v>
      </c>
      <c r="C16" s="9">
        <v>2511</v>
      </c>
      <c r="D16" s="10">
        <v>75</v>
      </c>
      <c r="E16" s="9">
        <v>17693</v>
      </c>
      <c r="F16" s="11">
        <v>1081235</v>
      </c>
      <c r="G16" s="11">
        <v>120191</v>
      </c>
      <c r="H16" s="10">
        <v>16</v>
      </c>
    </row>
    <row r="17" spans="1:8">
      <c r="A17" t="s">
        <v>21</v>
      </c>
      <c r="B17" s="9">
        <v>1106</v>
      </c>
      <c r="C17" s="9">
        <v>1102</v>
      </c>
      <c r="D17" s="10">
        <v>10</v>
      </c>
      <c r="E17" s="10">
        <v>720</v>
      </c>
      <c r="F17" s="11">
        <v>105568</v>
      </c>
      <c r="G17" s="11">
        <v>16508</v>
      </c>
      <c r="H17" s="10">
        <v>1.51</v>
      </c>
    </row>
    <row r="18" spans="1:8">
      <c r="A18" t="s">
        <v>22</v>
      </c>
      <c r="B18" s="10">
        <v>942</v>
      </c>
      <c r="C18" s="9">
        <v>1440</v>
      </c>
      <c r="D18" s="10">
        <v>7</v>
      </c>
      <c r="E18" s="10">
        <v>600</v>
      </c>
      <c r="F18" s="11">
        <v>58366</v>
      </c>
      <c r="G18" s="11">
        <v>9655</v>
      </c>
      <c r="H18" s="12" t="s">
        <v>129</v>
      </c>
    </row>
    <row r="19" spans="1:8">
      <c r="A19" t="s">
        <v>23</v>
      </c>
      <c r="B19" s="9">
        <v>1025</v>
      </c>
      <c r="C19" s="9">
        <v>1890</v>
      </c>
      <c r="D19" s="10">
        <v>6</v>
      </c>
      <c r="E19" s="9">
        <v>1435</v>
      </c>
      <c r="F19" s="11">
        <v>110223</v>
      </c>
      <c r="G19" s="11">
        <v>7012</v>
      </c>
      <c r="H19" s="10">
        <v>2.25</v>
      </c>
    </row>
    <row r="20" spans="1:8">
      <c r="A20" t="s">
        <v>24</v>
      </c>
      <c r="B20" s="9">
        <v>1091</v>
      </c>
      <c r="C20" s="9">
        <v>1283</v>
      </c>
      <c r="D20" s="10">
        <v>9</v>
      </c>
      <c r="E20" s="9">
        <v>1209</v>
      </c>
      <c r="F20" s="11">
        <v>42086</v>
      </c>
      <c r="G20" s="11">
        <v>3246</v>
      </c>
      <c r="H20" s="10">
        <v>2.4500000000000002</v>
      </c>
    </row>
    <row r="21" spans="1:8">
      <c r="A21" t="s">
        <v>25</v>
      </c>
      <c r="B21" s="10">
        <v>845</v>
      </c>
      <c r="C21" s="10">
        <v>582</v>
      </c>
      <c r="D21" s="10">
        <v>7</v>
      </c>
      <c r="E21" s="10">
        <v>26</v>
      </c>
      <c r="F21" s="11">
        <v>24949</v>
      </c>
      <c r="G21" s="11">
        <v>899</v>
      </c>
      <c r="H21" s="10">
        <v>1.5</v>
      </c>
    </row>
    <row r="22" spans="1:8">
      <c r="A22" t="s">
        <v>26</v>
      </c>
      <c r="B22" s="10">
        <v>88</v>
      </c>
      <c r="C22" s="10">
        <v>912</v>
      </c>
      <c r="D22" s="10">
        <v>2</v>
      </c>
      <c r="E22" s="10">
        <v>37</v>
      </c>
      <c r="F22" s="11">
        <v>19552</v>
      </c>
      <c r="G22" s="11">
        <v>2329</v>
      </c>
      <c r="H22" s="12" t="s">
        <v>130</v>
      </c>
    </row>
    <row r="23" spans="1:8">
      <c r="A23" t="s">
        <v>27</v>
      </c>
      <c r="B23" s="9">
        <v>8638</v>
      </c>
      <c r="C23" s="9">
        <v>3384</v>
      </c>
      <c r="D23" s="10">
        <v>24</v>
      </c>
      <c r="E23" s="9">
        <v>3668</v>
      </c>
      <c r="F23" s="11">
        <v>346143</v>
      </c>
      <c r="G23" s="11">
        <v>17930</v>
      </c>
      <c r="H23" s="10">
        <v>6.48</v>
      </c>
    </row>
    <row r="24" spans="1:8">
      <c r="A24" t="s">
        <v>28</v>
      </c>
      <c r="B24" s="9">
        <v>52414</v>
      </c>
      <c r="C24" s="9">
        <v>2921</v>
      </c>
      <c r="D24" s="10">
        <v>78</v>
      </c>
      <c r="E24" s="9">
        <v>28512</v>
      </c>
      <c r="F24" s="11">
        <v>1737510</v>
      </c>
      <c r="G24" s="11">
        <v>181356</v>
      </c>
      <c r="H24" s="10">
        <v>22.85</v>
      </c>
    </row>
    <row r="25" spans="1:8">
      <c r="A25" t="s">
        <v>29</v>
      </c>
      <c r="B25" s="9">
        <v>120457</v>
      </c>
      <c r="C25" s="9">
        <v>14230</v>
      </c>
      <c r="D25" s="10">
        <v>143</v>
      </c>
      <c r="E25" s="9">
        <v>172772</v>
      </c>
      <c r="F25" s="11">
        <v>4763284</v>
      </c>
      <c r="G25" s="11">
        <v>491264</v>
      </c>
      <c r="H25" s="10">
        <v>62.7</v>
      </c>
    </row>
    <row r="26" spans="1:8">
      <c r="A26" t="s">
        <v>30</v>
      </c>
      <c r="B26" s="9">
        <v>2181</v>
      </c>
      <c r="C26" s="9">
        <v>1364</v>
      </c>
      <c r="D26" s="10">
        <v>7</v>
      </c>
      <c r="E26" s="9">
        <v>2701</v>
      </c>
      <c r="F26" s="11">
        <v>78626</v>
      </c>
      <c r="G26" s="11">
        <v>16400</v>
      </c>
      <c r="H26" s="10">
        <v>1.45</v>
      </c>
    </row>
    <row r="27" spans="1:8">
      <c r="A27" t="s">
        <v>31</v>
      </c>
      <c r="B27" s="9">
        <v>5893</v>
      </c>
      <c r="C27" s="9">
        <v>1768</v>
      </c>
      <c r="D27" s="10">
        <v>17</v>
      </c>
      <c r="E27" s="9">
        <v>5878</v>
      </c>
      <c r="F27" s="11">
        <v>165191</v>
      </c>
      <c r="G27" s="11">
        <v>23540</v>
      </c>
      <c r="H27" s="10">
        <v>4.83</v>
      </c>
    </row>
    <row r="28" spans="1:8">
      <c r="A28" t="s">
        <v>32</v>
      </c>
      <c r="B28" s="9">
        <v>2419</v>
      </c>
      <c r="C28" s="9">
        <v>1530</v>
      </c>
      <c r="D28" s="10">
        <v>5</v>
      </c>
      <c r="E28" s="9">
        <v>1124</v>
      </c>
      <c r="F28" s="11">
        <v>54727</v>
      </c>
      <c r="G28" s="11">
        <v>4032</v>
      </c>
      <c r="H28" s="10">
        <v>1.43</v>
      </c>
    </row>
    <row r="29" spans="1:8">
      <c r="A29" t="s">
        <v>33</v>
      </c>
      <c r="B29" s="9">
        <v>32560</v>
      </c>
      <c r="C29" s="9">
        <v>2496</v>
      </c>
      <c r="D29" s="10">
        <v>16</v>
      </c>
      <c r="E29" s="9">
        <v>6182</v>
      </c>
      <c r="F29" s="11">
        <v>1351306</v>
      </c>
      <c r="G29" s="11">
        <v>324852</v>
      </c>
      <c r="H29" s="10">
        <v>13.25</v>
      </c>
    </row>
    <row r="30" spans="1:8">
      <c r="A30" t="s">
        <v>34</v>
      </c>
      <c r="B30" s="9">
        <v>37773</v>
      </c>
      <c r="C30" s="9">
        <v>4636</v>
      </c>
      <c r="D30" s="10">
        <v>51</v>
      </c>
      <c r="E30" s="9">
        <v>18726</v>
      </c>
      <c r="F30" s="11">
        <v>2485501</v>
      </c>
      <c r="G30" s="11">
        <v>245316</v>
      </c>
      <c r="H30" s="10">
        <v>31</v>
      </c>
    </row>
    <row r="31" spans="1:8">
      <c r="A31" t="s">
        <v>35</v>
      </c>
      <c r="B31" s="9">
        <v>1955</v>
      </c>
      <c r="C31" s="9">
        <v>1800</v>
      </c>
      <c r="D31" s="10">
        <v>7</v>
      </c>
      <c r="E31" s="10">
        <v>927</v>
      </c>
      <c r="F31" s="11">
        <v>89884</v>
      </c>
      <c r="G31" s="11">
        <v>8044</v>
      </c>
      <c r="H31" s="10">
        <v>1.63</v>
      </c>
    </row>
    <row r="32" spans="1:8">
      <c r="A32" t="s">
        <v>36</v>
      </c>
      <c r="B32" s="10">
        <v>150</v>
      </c>
      <c r="C32" s="10">
        <v>860</v>
      </c>
      <c r="D32" s="10">
        <v>5</v>
      </c>
      <c r="E32" s="10">
        <v>500</v>
      </c>
      <c r="F32" s="11">
        <v>67400</v>
      </c>
      <c r="G32" s="11">
        <v>2400</v>
      </c>
      <c r="H32" s="10">
        <v>1.33</v>
      </c>
    </row>
    <row r="33" spans="1:8">
      <c r="A33" t="s">
        <v>37</v>
      </c>
      <c r="B33" s="9">
        <v>7054</v>
      </c>
      <c r="C33" s="9">
        <v>1533</v>
      </c>
      <c r="D33" s="10">
        <v>9</v>
      </c>
      <c r="E33" s="9">
        <v>4189</v>
      </c>
      <c r="F33" s="11">
        <v>234645</v>
      </c>
      <c r="G33" s="11">
        <v>55074</v>
      </c>
      <c r="H33" s="10">
        <v>5</v>
      </c>
    </row>
    <row r="34" spans="1:8">
      <c r="A34" t="s">
        <v>38</v>
      </c>
      <c r="B34" s="9">
        <v>2931</v>
      </c>
      <c r="C34" s="9">
        <v>1107</v>
      </c>
      <c r="D34" s="10">
        <v>3</v>
      </c>
      <c r="E34" s="10">
        <v>122</v>
      </c>
      <c r="F34" s="11">
        <v>62616</v>
      </c>
      <c r="G34" s="11">
        <v>6116</v>
      </c>
      <c r="H34" s="10">
        <v>2.38</v>
      </c>
    </row>
    <row r="35" spans="1:8">
      <c r="A35" t="s">
        <v>39</v>
      </c>
      <c r="B35" s="9">
        <v>13099</v>
      </c>
      <c r="C35" s="9">
        <v>6076</v>
      </c>
      <c r="D35" s="10">
        <v>18</v>
      </c>
      <c r="E35" s="9">
        <v>3157</v>
      </c>
      <c r="F35" s="11">
        <v>565439</v>
      </c>
      <c r="G35" s="11">
        <v>33958</v>
      </c>
      <c r="H35" s="10">
        <v>7.75</v>
      </c>
    </row>
    <row r="36" spans="1:8">
      <c r="A36" t="s">
        <v>40</v>
      </c>
      <c r="B36" s="9">
        <v>11969</v>
      </c>
      <c r="C36" s="9">
        <v>2565</v>
      </c>
      <c r="D36" s="10">
        <v>6</v>
      </c>
      <c r="E36" s="9">
        <v>20938</v>
      </c>
      <c r="F36" s="11">
        <v>839873</v>
      </c>
      <c r="G36" s="11">
        <v>56849</v>
      </c>
      <c r="H36" s="10">
        <v>13.11</v>
      </c>
    </row>
    <row r="37" spans="1:8">
      <c r="A37" t="s">
        <v>41</v>
      </c>
      <c r="B37" s="9">
        <v>2021</v>
      </c>
      <c r="C37" s="9">
        <v>1978</v>
      </c>
      <c r="D37" s="10">
        <v>8</v>
      </c>
      <c r="E37" s="9">
        <v>2562</v>
      </c>
      <c r="F37" s="11">
        <v>162657</v>
      </c>
      <c r="G37" s="11">
        <v>16498</v>
      </c>
      <c r="H37" s="10">
        <v>2.5299999999999998</v>
      </c>
    </row>
    <row r="38" spans="1:8">
      <c r="A38" t="s">
        <v>42</v>
      </c>
      <c r="B38" s="9">
        <v>1303</v>
      </c>
      <c r="C38" s="10">
        <v>816</v>
      </c>
      <c r="D38" s="10">
        <v>5</v>
      </c>
      <c r="E38" s="9">
        <v>1300</v>
      </c>
      <c r="F38" s="11">
        <v>45116</v>
      </c>
      <c r="G38" s="11">
        <v>2124</v>
      </c>
      <c r="H38" s="10">
        <v>1.0900000000000001</v>
      </c>
    </row>
    <row r="39" spans="1:8">
      <c r="A39" t="s">
        <v>43</v>
      </c>
      <c r="B39" s="9">
        <v>3446</v>
      </c>
      <c r="C39" s="9">
        <v>1598</v>
      </c>
      <c r="D39" s="10">
        <v>16</v>
      </c>
      <c r="E39" s="9">
        <v>2000</v>
      </c>
      <c r="F39" s="11">
        <v>204619</v>
      </c>
      <c r="G39" s="11">
        <v>14138</v>
      </c>
      <c r="H39" s="10">
        <v>5</v>
      </c>
    </row>
    <row r="40" spans="1:8">
      <c r="A40" t="s">
        <v>44</v>
      </c>
      <c r="B40" s="9">
        <v>2020</v>
      </c>
      <c r="C40" s="9">
        <v>1517</v>
      </c>
      <c r="D40" s="10">
        <v>3</v>
      </c>
      <c r="E40" s="10">
        <v>168</v>
      </c>
      <c r="F40" s="11">
        <v>63895</v>
      </c>
      <c r="G40" s="11">
        <v>6977</v>
      </c>
      <c r="H40" s="10">
        <v>1.95</v>
      </c>
    </row>
    <row r="41" spans="1:8">
      <c r="A41" t="s">
        <v>45</v>
      </c>
      <c r="B41" s="9">
        <v>3237</v>
      </c>
      <c r="C41" s="9">
        <v>1700</v>
      </c>
      <c r="D41" s="10">
        <v>7</v>
      </c>
      <c r="E41" s="9">
        <v>1210</v>
      </c>
      <c r="F41" s="11">
        <v>92817</v>
      </c>
      <c r="G41" s="11">
        <v>7450</v>
      </c>
      <c r="H41" s="10">
        <v>2.63</v>
      </c>
    </row>
    <row r="42" spans="1:8">
      <c r="A42" t="s">
        <v>46</v>
      </c>
      <c r="B42" s="10">
        <v>893</v>
      </c>
      <c r="C42" s="9">
        <v>1127</v>
      </c>
      <c r="D42" s="10">
        <v>10</v>
      </c>
      <c r="E42" s="9">
        <v>1349</v>
      </c>
      <c r="F42" s="11">
        <v>36040</v>
      </c>
      <c r="G42" s="11">
        <v>2347</v>
      </c>
      <c r="H42" s="12" t="s">
        <v>131</v>
      </c>
    </row>
    <row r="43" spans="1:8">
      <c r="A43" t="s">
        <v>47</v>
      </c>
      <c r="B43" s="9">
        <v>8689</v>
      </c>
      <c r="C43" s="9">
        <v>1693</v>
      </c>
      <c r="D43" s="10">
        <v>19</v>
      </c>
      <c r="E43" s="9">
        <v>5981</v>
      </c>
      <c r="F43" s="11">
        <v>610693</v>
      </c>
      <c r="G43" s="11">
        <v>41999</v>
      </c>
      <c r="H43" s="10">
        <v>7.73</v>
      </c>
    </row>
    <row r="44" spans="1:8">
      <c r="A44" t="s">
        <v>48</v>
      </c>
      <c r="B44" s="9">
        <v>2516</v>
      </c>
      <c r="C44" s="10">
        <v>736</v>
      </c>
      <c r="D44" s="10">
        <v>9</v>
      </c>
      <c r="E44" s="9">
        <v>1359</v>
      </c>
      <c r="F44" s="11">
        <v>58319</v>
      </c>
      <c r="G44" s="11">
        <v>12502</v>
      </c>
      <c r="H44" s="12" t="s">
        <v>132</v>
      </c>
    </row>
    <row r="45" spans="1:8">
      <c r="A45" t="s">
        <v>49</v>
      </c>
      <c r="B45" s="9">
        <v>2720</v>
      </c>
      <c r="C45" s="9">
        <v>1036</v>
      </c>
      <c r="D45" s="10">
        <v>5</v>
      </c>
      <c r="E45" s="9">
        <v>1519</v>
      </c>
      <c r="F45" s="11">
        <v>96932</v>
      </c>
      <c r="G45" s="11">
        <v>9000</v>
      </c>
      <c r="H45" s="10">
        <v>1.75</v>
      </c>
    </row>
    <row r="46" spans="1:8">
      <c r="A46" t="s">
        <v>50</v>
      </c>
      <c r="B46" s="9">
        <v>1917</v>
      </c>
      <c r="C46" s="9">
        <v>1702</v>
      </c>
      <c r="D46" s="10">
        <v>3</v>
      </c>
      <c r="E46" s="9">
        <v>3540</v>
      </c>
      <c r="F46" s="11">
        <v>72349</v>
      </c>
      <c r="G46" s="11">
        <v>6119</v>
      </c>
      <c r="H46" s="10">
        <v>1.1499999999999999</v>
      </c>
    </row>
    <row r="47" spans="1:8">
      <c r="A47" t="s">
        <v>51</v>
      </c>
      <c r="B47" s="9">
        <v>62888</v>
      </c>
      <c r="C47" s="9">
        <v>4815</v>
      </c>
      <c r="D47" s="10">
        <v>15</v>
      </c>
      <c r="E47" s="10">
        <v>0</v>
      </c>
      <c r="F47" s="11">
        <v>3281658</v>
      </c>
      <c r="G47" s="11">
        <v>856365</v>
      </c>
      <c r="H47" s="10">
        <v>32</v>
      </c>
    </row>
    <row r="48" spans="1:8">
      <c r="A48" t="s">
        <v>52</v>
      </c>
      <c r="B48" s="9">
        <v>6529</v>
      </c>
      <c r="C48" s="9">
        <v>3760</v>
      </c>
      <c r="D48" s="10">
        <v>13</v>
      </c>
      <c r="E48" s="10">
        <v>782</v>
      </c>
      <c r="F48" s="11">
        <v>160968</v>
      </c>
      <c r="G48" s="11">
        <v>14236</v>
      </c>
      <c r="H48" s="10">
        <v>6.63</v>
      </c>
    </row>
    <row r="49" spans="1:8">
      <c r="A49" t="s">
        <v>53</v>
      </c>
      <c r="B49" s="9">
        <v>11994</v>
      </c>
      <c r="C49" s="9">
        <v>2065</v>
      </c>
      <c r="D49" s="10">
        <v>29</v>
      </c>
      <c r="E49" s="9">
        <v>6393</v>
      </c>
      <c r="F49" s="11">
        <v>436463</v>
      </c>
      <c r="G49" s="11">
        <v>45865</v>
      </c>
      <c r="H49" s="10">
        <v>6.4</v>
      </c>
    </row>
    <row r="50" spans="1:8">
      <c r="A50" t="s">
        <v>54</v>
      </c>
      <c r="B50" s="9">
        <v>2136</v>
      </c>
      <c r="C50" s="9">
        <v>1003</v>
      </c>
      <c r="D50" s="10">
        <v>10</v>
      </c>
      <c r="E50" s="9">
        <v>1036</v>
      </c>
      <c r="F50" s="11">
        <v>83515</v>
      </c>
      <c r="G50" s="11">
        <v>10499</v>
      </c>
      <c r="H50" s="10">
        <v>3</v>
      </c>
    </row>
    <row r="51" spans="1:8">
      <c r="A51" t="s">
        <v>55</v>
      </c>
      <c r="B51" s="9">
        <v>4054</v>
      </c>
      <c r="C51" s="9">
        <v>1189</v>
      </c>
      <c r="D51" s="10">
        <v>7</v>
      </c>
      <c r="E51" s="9">
        <v>1420</v>
      </c>
      <c r="F51" s="11">
        <v>70719</v>
      </c>
      <c r="G51" s="11">
        <v>7178</v>
      </c>
      <c r="H51" s="10">
        <v>1.65</v>
      </c>
    </row>
    <row r="52" spans="1:8">
      <c r="A52" t="s">
        <v>56</v>
      </c>
      <c r="B52" s="9">
        <v>35564</v>
      </c>
      <c r="C52" s="9">
        <v>1770</v>
      </c>
      <c r="D52" s="10">
        <v>25</v>
      </c>
      <c r="E52" s="9">
        <v>3184</v>
      </c>
      <c r="F52" s="11">
        <v>962223</v>
      </c>
      <c r="G52" s="11">
        <v>150066</v>
      </c>
      <c r="H52" s="10">
        <v>15.79</v>
      </c>
    </row>
    <row r="53" spans="1:8">
      <c r="A53" t="s">
        <v>57</v>
      </c>
      <c r="B53" s="9">
        <v>13876</v>
      </c>
      <c r="C53" s="9">
        <v>1807</v>
      </c>
      <c r="D53" s="10">
        <v>13</v>
      </c>
      <c r="E53" s="9">
        <v>4200</v>
      </c>
      <c r="F53" s="11">
        <v>234869</v>
      </c>
      <c r="G53" s="11">
        <v>29094</v>
      </c>
      <c r="H53" s="10">
        <v>5.7</v>
      </c>
    </row>
    <row r="54" spans="1:8">
      <c r="A54" t="s">
        <v>58</v>
      </c>
      <c r="B54" s="9">
        <v>40108</v>
      </c>
      <c r="C54" s="9">
        <v>5883</v>
      </c>
      <c r="D54" s="10">
        <v>36</v>
      </c>
      <c r="E54" s="9">
        <v>6976</v>
      </c>
      <c r="F54" s="11">
        <v>1433058</v>
      </c>
      <c r="G54" s="11">
        <v>175709</v>
      </c>
      <c r="H54" s="10">
        <v>17.75</v>
      </c>
    </row>
    <row r="55" spans="1:8">
      <c r="A55" t="s">
        <v>59</v>
      </c>
      <c r="B55" s="9">
        <v>8027</v>
      </c>
      <c r="C55" s="9">
        <v>3109</v>
      </c>
      <c r="D55" s="10">
        <v>35</v>
      </c>
      <c r="E55" s="9">
        <v>6587</v>
      </c>
      <c r="F55" s="11">
        <v>260127</v>
      </c>
      <c r="G55" s="11">
        <v>36246</v>
      </c>
      <c r="H55" s="10">
        <v>4.4800000000000004</v>
      </c>
    </row>
    <row r="56" spans="1:8">
      <c r="A56" t="s">
        <v>60</v>
      </c>
      <c r="B56" s="9">
        <v>32788</v>
      </c>
      <c r="C56" s="9">
        <v>2050</v>
      </c>
      <c r="D56" s="10">
        <v>41</v>
      </c>
      <c r="E56" s="9">
        <v>11664</v>
      </c>
      <c r="F56" s="11">
        <v>1340746</v>
      </c>
      <c r="G56" s="11">
        <v>118422</v>
      </c>
      <c r="H56" s="10">
        <v>16.579999999999998</v>
      </c>
    </row>
    <row r="57" spans="1:8">
      <c r="A57" t="s">
        <v>61</v>
      </c>
      <c r="B57" s="10">
        <v>520</v>
      </c>
      <c r="C57" s="10">
        <v>447</v>
      </c>
      <c r="D57" s="10">
        <v>3</v>
      </c>
      <c r="E57" s="10">
        <v>88</v>
      </c>
      <c r="F57" s="11">
        <v>15599</v>
      </c>
      <c r="G57" s="11">
        <v>4135</v>
      </c>
      <c r="H57" s="12" t="s">
        <v>133</v>
      </c>
    </row>
    <row r="58" spans="1:8">
      <c r="A58" t="s">
        <v>62</v>
      </c>
      <c r="B58" s="9">
        <v>1229</v>
      </c>
      <c r="C58" s="10">
        <v>988</v>
      </c>
      <c r="D58" s="10">
        <v>3</v>
      </c>
      <c r="E58" s="10">
        <v>6</v>
      </c>
      <c r="F58" s="11">
        <v>31281</v>
      </c>
      <c r="G58" s="11">
        <v>4400</v>
      </c>
      <c r="H58" s="10">
        <v>1</v>
      </c>
    </row>
    <row r="59" spans="1:8">
      <c r="A59" t="s">
        <v>63</v>
      </c>
      <c r="B59" s="9">
        <v>6352</v>
      </c>
      <c r="C59" s="9">
        <v>1548</v>
      </c>
      <c r="D59" s="10">
        <v>6</v>
      </c>
      <c r="E59" s="9">
        <v>2645</v>
      </c>
      <c r="F59" s="11">
        <v>90714</v>
      </c>
      <c r="G59" s="11">
        <v>17323</v>
      </c>
      <c r="H59" s="10">
        <v>1</v>
      </c>
    </row>
    <row r="60" spans="1:8">
      <c r="A60" t="s">
        <v>64</v>
      </c>
      <c r="B60" s="9">
        <v>2597</v>
      </c>
      <c r="C60" s="9">
        <v>1973</v>
      </c>
      <c r="D60" s="10">
        <v>5</v>
      </c>
      <c r="E60" s="10">
        <v>595</v>
      </c>
      <c r="F60" s="11">
        <v>124691</v>
      </c>
      <c r="G60" s="11">
        <v>18625</v>
      </c>
      <c r="H60" s="10">
        <v>2.38</v>
      </c>
    </row>
    <row r="61" spans="1:8">
      <c r="A61" t="s">
        <v>65</v>
      </c>
      <c r="B61" s="9">
        <v>1250</v>
      </c>
      <c r="C61" s="9">
        <v>1108</v>
      </c>
      <c r="D61" s="10">
        <v>10</v>
      </c>
      <c r="E61" s="10">
        <v>775</v>
      </c>
      <c r="F61" s="11">
        <v>48774</v>
      </c>
      <c r="G61" s="11">
        <v>10446</v>
      </c>
      <c r="H61" s="12" t="s">
        <v>127</v>
      </c>
    </row>
    <row r="62" spans="1:8">
      <c r="A62" t="s">
        <v>66</v>
      </c>
      <c r="B62" s="9">
        <v>42801</v>
      </c>
      <c r="C62" s="9">
        <v>2214</v>
      </c>
      <c r="D62" s="10">
        <v>22</v>
      </c>
      <c r="E62" s="9">
        <v>4148</v>
      </c>
      <c r="F62" s="11">
        <v>1027012</v>
      </c>
      <c r="G62" s="11">
        <v>80554</v>
      </c>
      <c r="H62" s="10">
        <v>16</v>
      </c>
    </row>
    <row r="63" spans="1:8">
      <c r="A63" t="s">
        <v>67</v>
      </c>
      <c r="B63" s="9">
        <v>56637</v>
      </c>
      <c r="C63" s="9">
        <v>2250</v>
      </c>
      <c r="D63" s="10">
        <v>26</v>
      </c>
      <c r="E63" s="9">
        <v>14862</v>
      </c>
      <c r="F63" s="11">
        <v>1895702</v>
      </c>
      <c r="G63" s="11">
        <v>142700</v>
      </c>
      <c r="H63" s="10">
        <v>23</v>
      </c>
    </row>
    <row r="64" spans="1:8">
      <c r="A64" t="s">
        <v>68</v>
      </c>
      <c r="B64" s="9">
        <v>3597</v>
      </c>
      <c r="C64" s="9">
        <v>2128</v>
      </c>
      <c r="D64" s="10">
        <v>7</v>
      </c>
      <c r="E64" s="9">
        <v>2460</v>
      </c>
      <c r="F64" s="11">
        <v>580913</v>
      </c>
      <c r="G64" s="11">
        <v>22945</v>
      </c>
      <c r="H64" s="10">
        <v>4.99</v>
      </c>
    </row>
    <row r="65" spans="1:8">
      <c r="A65" t="s">
        <v>69</v>
      </c>
      <c r="B65" s="9">
        <v>1638</v>
      </c>
      <c r="C65" s="9">
        <v>1606</v>
      </c>
      <c r="D65" s="10">
        <v>5</v>
      </c>
      <c r="E65" s="9">
        <v>1600</v>
      </c>
      <c r="F65" s="11">
        <v>122645</v>
      </c>
      <c r="G65" s="11">
        <v>9993</v>
      </c>
      <c r="H65" s="10">
        <v>1.58</v>
      </c>
    </row>
    <row r="66" spans="1:8">
      <c r="A66" t="s">
        <v>70</v>
      </c>
      <c r="B66" s="9">
        <v>126253</v>
      </c>
      <c r="C66" s="9">
        <v>6625</v>
      </c>
      <c r="D66" s="10">
        <v>76</v>
      </c>
      <c r="E66" s="9">
        <v>35526</v>
      </c>
      <c r="F66" s="11">
        <v>5033901</v>
      </c>
      <c r="G66" s="11">
        <v>618994</v>
      </c>
      <c r="H66" s="10">
        <v>83</v>
      </c>
    </row>
    <row r="67" spans="1:8">
      <c r="A67" t="s">
        <v>71</v>
      </c>
      <c r="B67" s="9">
        <v>8466</v>
      </c>
      <c r="C67" s="9">
        <v>2090</v>
      </c>
      <c r="D67" s="10">
        <v>8</v>
      </c>
      <c r="E67" s="9">
        <v>3670</v>
      </c>
      <c r="F67" s="11">
        <v>352978</v>
      </c>
      <c r="G67" s="11">
        <v>42400</v>
      </c>
      <c r="H67" s="10">
        <v>4</v>
      </c>
    </row>
    <row r="68" spans="1:8">
      <c r="A68" t="s">
        <v>72</v>
      </c>
      <c r="B68" s="10">
        <v>715</v>
      </c>
      <c r="C68" s="9">
        <v>1006</v>
      </c>
      <c r="D68" s="10">
        <v>4</v>
      </c>
      <c r="E68" s="10">
        <v>655</v>
      </c>
      <c r="F68" s="11">
        <v>27929</v>
      </c>
      <c r="G68" s="11">
        <v>8303</v>
      </c>
      <c r="H68" s="12" t="s">
        <v>134</v>
      </c>
    </row>
    <row r="69" spans="1:8">
      <c r="A69" t="s">
        <v>73</v>
      </c>
      <c r="B69" s="9">
        <v>14562</v>
      </c>
      <c r="C69" s="9">
        <v>2438</v>
      </c>
      <c r="D69" s="10">
        <v>23</v>
      </c>
      <c r="E69" s="9">
        <v>9386</v>
      </c>
      <c r="F69" s="11">
        <v>534632</v>
      </c>
      <c r="G69" s="11">
        <v>46225</v>
      </c>
      <c r="H69" s="10">
        <v>8.4600000000000009</v>
      </c>
    </row>
    <row r="70" spans="1:8">
      <c r="A70" t="s">
        <v>74</v>
      </c>
      <c r="B70" s="10">
        <v>692</v>
      </c>
      <c r="C70" s="10">
        <v>792</v>
      </c>
      <c r="D70" s="10">
        <v>7</v>
      </c>
      <c r="E70" s="10">
        <v>881</v>
      </c>
      <c r="F70" s="11">
        <v>24171</v>
      </c>
      <c r="G70" s="11">
        <v>2874</v>
      </c>
      <c r="H70" s="12" t="s">
        <v>135</v>
      </c>
    </row>
    <row r="71" spans="1:8">
      <c r="A71" t="s">
        <v>75</v>
      </c>
      <c r="B71" s="9">
        <v>99277</v>
      </c>
      <c r="C71" s="9">
        <v>1708</v>
      </c>
      <c r="D71" s="10">
        <v>54</v>
      </c>
      <c r="E71" s="9">
        <v>16326</v>
      </c>
      <c r="F71" s="11">
        <v>2091638</v>
      </c>
      <c r="G71" s="11">
        <v>240376</v>
      </c>
      <c r="H71" s="10">
        <v>41</v>
      </c>
    </row>
    <row r="72" spans="1:8">
      <c r="A72" t="s">
        <v>76</v>
      </c>
      <c r="B72" s="9">
        <v>13337</v>
      </c>
      <c r="C72" s="9">
        <v>1058</v>
      </c>
      <c r="D72" s="10">
        <v>9</v>
      </c>
      <c r="E72" s="9">
        <v>1000</v>
      </c>
      <c r="F72" s="11">
        <v>359172</v>
      </c>
      <c r="G72" s="11">
        <v>56281</v>
      </c>
      <c r="H72" s="10">
        <v>6</v>
      </c>
    </row>
    <row r="73" spans="1:8">
      <c r="A73" t="s">
        <v>77</v>
      </c>
      <c r="B73" s="10">
        <v>638</v>
      </c>
      <c r="C73" s="10">
        <v>693</v>
      </c>
      <c r="D73" s="10">
        <v>6</v>
      </c>
      <c r="E73" s="10">
        <v>267</v>
      </c>
      <c r="F73" s="11">
        <v>23360</v>
      </c>
      <c r="G73" s="11">
        <v>6098</v>
      </c>
      <c r="H73" s="10">
        <v>1</v>
      </c>
    </row>
    <row r="74" spans="1:8">
      <c r="A74" t="s">
        <v>78</v>
      </c>
      <c r="B74" s="9">
        <v>1914</v>
      </c>
      <c r="C74" s="10">
        <v>528</v>
      </c>
      <c r="D74" s="10">
        <v>5</v>
      </c>
      <c r="E74" s="10">
        <v>589</v>
      </c>
      <c r="F74" s="11">
        <v>13400</v>
      </c>
      <c r="G74" s="11">
        <v>1900</v>
      </c>
      <c r="H74" s="10">
        <v>1.1000000000000001</v>
      </c>
    </row>
    <row r="75" spans="1:8">
      <c r="A75" t="s">
        <v>79</v>
      </c>
      <c r="B75" s="10">
        <v>203</v>
      </c>
      <c r="C75" s="10">
        <v>108</v>
      </c>
      <c r="D75" s="10">
        <v>4</v>
      </c>
      <c r="E75" s="10">
        <v>9</v>
      </c>
      <c r="F75" s="11">
        <v>3192</v>
      </c>
      <c r="G75" s="11">
        <v>582</v>
      </c>
      <c r="H75" s="12" t="s">
        <v>136</v>
      </c>
    </row>
    <row r="76" spans="1:8">
      <c r="A76" t="s">
        <v>80</v>
      </c>
      <c r="B76" s="9">
        <v>4531</v>
      </c>
      <c r="C76" s="9">
        <v>1374</v>
      </c>
      <c r="D76" s="10">
        <v>14</v>
      </c>
      <c r="E76" s="10">
        <v>0</v>
      </c>
      <c r="F76" s="11">
        <v>202872</v>
      </c>
      <c r="G76" s="11">
        <v>33484</v>
      </c>
      <c r="H76" s="10">
        <v>3.91</v>
      </c>
    </row>
    <row r="77" spans="1:8">
      <c r="A77" t="s">
        <v>81</v>
      </c>
      <c r="B77" s="9">
        <v>1556</v>
      </c>
      <c r="C77" s="9">
        <v>1185</v>
      </c>
      <c r="D77" s="10">
        <v>4</v>
      </c>
      <c r="E77" s="10">
        <v>965</v>
      </c>
      <c r="F77" s="11">
        <v>56598</v>
      </c>
      <c r="G77" s="11">
        <v>4393</v>
      </c>
      <c r="H77" s="10">
        <v>1.1499999999999999</v>
      </c>
    </row>
    <row r="78" spans="1:8">
      <c r="A78" t="s">
        <v>82</v>
      </c>
      <c r="B78" s="9">
        <v>2147</v>
      </c>
      <c r="C78" s="9">
        <v>1333</v>
      </c>
      <c r="D78" s="10">
        <v>12</v>
      </c>
      <c r="E78" s="9">
        <v>1345</v>
      </c>
      <c r="F78" s="11">
        <v>45898</v>
      </c>
      <c r="G78" s="11">
        <v>11300</v>
      </c>
      <c r="H78" s="10">
        <v>1.54</v>
      </c>
    </row>
    <row r="79" spans="1:8">
      <c r="A79" t="s">
        <v>83</v>
      </c>
      <c r="B79" s="9">
        <v>7727</v>
      </c>
      <c r="C79" s="9">
        <v>1880</v>
      </c>
      <c r="D79" s="10">
        <v>21</v>
      </c>
      <c r="E79" s="9">
        <v>6671</v>
      </c>
      <c r="F79" s="11">
        <v>297552</v>
      </c>
      <c r="G79" s="11">
        <v>16130</v>
      </c>
      <c r="H79" s="10">
        <v>5</v>
      </c>
    </row>
    <row r="80" spans="1:8">
      <c r="A80" t="s">
        <v>84</v>
      </c>
      <c r="B80" s="10">
        <v>620</v>
      </c>
      <c r="C80" s="9">
        <v>1638</v>
      </c>
      <c r="D80" s="10">
        <v>4</v>
      </c>
      <c r="E80" s="9">
        <v>1200</v>
      </c>
      <c r="F80" s="11">
        <v>68487</v>
      </c>
      <c r="G80" s="11">
        <v>4882</v>
      </c>
      <c r="H80" s="10">
        <v>1.6</v>
      </c>
    </row>
    <row r="81" spans="1:8">
      <c r="A81" t="s">
        <v>85</v>
      </c>
      <c r="B81" s="9">
        <v>1029</v>
      </c>
      <c r="C81" s="9">
        <v>1472</v>
      </c>
      <c r="D81" s="10">
        <v>5</v>
      </c>
      <c r="E81" s="10">
        <v>367</v>
      </c>
      <c r="F81" s="11">
        <v>93307</v>
      </c>
      <c r="G81" s="11">
        <v>9721</v>
      </c>
      <c r="H81" s="10">
        <v>1.6</v>
      </c>
    </row>
    <row r="82" spans="1:8">
      <c r="A82" t="s">
        <v>86</v>
      </c>
      <c r="B82" s="9">
        <v>24753</v>
      </c>
      <c r="C82" s="9">
        <v>2086</v>
      </c>
      <c r="D82" s="10">
        <v>12</v>
      </c>
      <c r="E82" s="9">
        <v>3545</v>
      </c>
      <c r="F82" s="11">
        <v>603399</v>
      </c>
      <c r="G82" s="11">
        <v>37686</v>
      </c>
      <c r="H82" s="10">
        <v>10.44</v>
      </c>
    </row>
    <row r="83" spans="1:8">
      <c r="A83" t="s">
        <v>87</v>
      </c>
      <c r="B83" s="10">
        <v>128</v>
      </c>
      <c r="C83" s="10">
        <v>-1</v>
      </c>
      <c r="D83" s="10">
        <v>0</v>
      </c>
      <c r="E83" s="10">
        <v>0</v>
      </c>
      <c r="F83" s="11">
        <v>253</v>
      </c>
      <c r="G83" s="11">
        <v>80</v>
      </c>
      <c r="H83" s="12" t="s">
        <v>137</v>
      </c>
    </row>
    <row r="84" spans="1:8">
      <c r="A84" t="s">
        <v>88</v>
      </c>
      <c r="B84" s="9">
        <v>17714</v>
      </c>
      <c r="C84" s="9">
        <v>7622</v>
      </c>
      <c r="D84" s="10">
        <v>62</v>
      </c>
      <c r="E84" s="9">
        <v>14486</v>
      </c>
      <c r="F84" s="11">
        <v>641981</v>
      </c>
      <c r="G84" s="11">
        <v>47224</v>
      </c>
      <c r="H84" s="10">
        <v>9.6</v>
      </c>
    </row>
    <row r="85" spans="1:8">
      <c r="A85" t="s">
        <v>89</v>
      </c>
      <c r="B85" s="10">
        <v>973</v>
      </c>
      <c r="C85" s="9">
        <v>1688</v>
      </c>
      <c r="D85" s="10">
        <v>11</v>
      </c>
      <c r="E85" s="9">
        <v>3000</v>
      </c>
      <c r="F85" s="11">
        <v>142886</v>
      </c>
      <c r="G85" s="11">
        <v>24541</v>
      </c>
      <c r="H85" s="10">
        <v>2.5</v>
      </c>
    </row>
    <row r="86" spans="1:8">
      <c r="A86" t="s">
        <v>90</v>
      </c>
      <c r="B86" s="9">
        <v>1055</v>
      </c>
      <c r="C86" s="10">
        <v>880</v>
      </c>
      <c r="D86" s="10">
        <v>6</v>
      </c>
      <c r="E86" s="10">
        <v>227</v>
      </c>
      <c r="F86" s="11">
        <v>27057</v>
      </c>
      <c r="G86" s="11">
        <v>1303</v>
      </c>
      <c r="H86" s="12" t="s">
        <v>132</v>
      </c>
    </row>
    <row r="87" spans="1:8">
      <c r="A87" t="s">
        <v>91</v>
      </c>
      <c r="B87" s="9">
        <v>4292</v>
      </c>
      <c r="C87" s="9">
        <v>1232</v>
      </c>
      <c r="D87" s="10">
        <v>4</v>
      </c>
      <c r="E87" s="10">
        <v>-1</v>
      </c>
      <c r="F87" s="11">
        <v>125527</v>
      </c>
      <c r="G87" s="11">
        <v>13103</v>
      </c>
      <c r="H87" s="10">
        <v>5</v>
      </c>
    </row>
    <row r="88" spans="1:8">
      <c r="A88" t="s">
        <v>92</v>
      </c>
      <c r="B88" s="10">
        <v>681</v>
      </c>
      <c r="C88" s="9">
        <v>1170</v>
      </c>
      <c r="D88" s="10">
        <v>3</v>
      </c>
      <c r="E88" s="10">
        <v>302</v>
      </c>
      <c r="F88" s="11">
        <v>23652</v>
      </c>
      <c r="G88" s="11">
        <v>1487</v>
      </c>
      <c r="H88" s="10">
        <v>1.65</v>
      </c>
    </row>
    <row r="89" spans="1:8">
      <c r="A89" t="s">
        <v>93</v>
      </c>
      <c r="B89" s="10">
        <v>637</v>
      </c>
      <c r="C89" s="10">
        <v>396</v>
      </c>
      <c r="D89" s="10">
        <v>8</v>
      </c>
      <c r="E89" s="10">
        <v>-1</v>
      </c>
      <c r="F89" s="11">
        <v>12596</v>
      </c>
      <c r="G89" s="11">
        <v>191</v>
      </c>
      <c r="H89" s="10">
        <v>1</v>
      </c>
    </row>
    <row r="90" spans="1:8">
      <c r="A90" t="s">
        <v>94</v>
      </c>
      <c r="B90" s="10">
        <v>613</v>
      </c>
      <c r="C90" s="9">
        <v>1144</v>
      </c>
      <c r="D90" s="10">
        <v>4</v>
      </c>
      <c r="E90" s="10">
        <v>648</v>
      </c>
      <c r="F90" s="11">
        <v>44505</v>
      </c>
      <c r="G90" s="11">
        <v>6070</v>
      </c>
      <c r="H90" s="12" t="s">
        <v>138</v>
      </c>
    </row>
    <row r="91" spans="1:8">
      <c r="A91" t="s">
        <v>95</v>
      </c>
      <c r="B91" s="10">
        <v>416</v>
      </c>
      <c r="C91" s="9">
        <v>1575</v>
      </c>
      <c r="D91" s="10">
        <v>6</v>
      </c>
      <c r="E91" s="9">
        <v>4000</v>
      </c>
      <c r="F91" s="11">
        <v>24058</v>
      </c>
      <c r="G91" s="11">
        <v>368</v>
      </c>
      <c r="H91" s="12" t="s">
        <v>135</v>
      </c>
    </row>
    <row r="92" spans="1:8">
      <c r="A92" t="s">
        <v>96</v>
      </c>
      <c r="B92" s="9">
        <v>2714</v>
      </c>
      <c r="C92" s="9">
        <v>1470</v>
      </c>
      <c r="D92" s="10">
        <v>5</v>
      </c>
      <c r="E92" s="10">
        <v>669</v>
      </c>
      <c r="F92" s="11">
        <v>49786</v>
      </c>
      <c r="G92" s="11">
        <v>3400</v>
      </c>
      <c r="H92" s="10">
        <v>2</v>
      </c>
    </row>
    <row r="93" spans="1:8">
      <c r="A93" t="s">
        <v>97</v>
      </c>
      <c r="B93" s="9">
        <v>1502</v>
      </c>
      <c r="C93" s="9">
        <v>1126</v>
      </c>
      <c r="D93" s="10">
        <v>3</v>
      </c>
      <c r="E93" s="10">
        <v>523</v>
      </c>
      <c r="F93" s="11">
        <v>59179</v>
      </c>
      <c r="G93" s="11">
        <v>6417</v>
      </c>
      <c r="H93" s="10">
        <v>1.33</v>
      </c>
    </row>
    <row r="94" spans="1:8">
      <c r="A94" t="s">
        <v>98</v>
      </c>
      <c r="B94" s="9">
        <v>8370</v>
      </c>
      <c r="C94" s="9">
        <v>2109</v>
      </c>
      <c r="D94" s="10">
        <v>40</v>
      </c>
      <c r="E94" s="9">
        <v>36206</v>
      </c>
      <c r="F94" s="11">
        <v>288911</v>
      </c>
      <c r="G94" s="11">
        <v>113267</v>
      </c>
      <c r="H94" s="10">
        <v>5</v>
      </c>
    </row>
    <row r="95" spans="1:8">
      <c r="A95" t="s">
        <v>99</v>
      </c>
      <c r="B95" s="9">
        <v>3023</v>
      </c>
      <c r="C95" s="9">
        <v>2350</v>
      </c>
      <c r="D95" s="10">
        <v>7</v>
      </c>
      <c r="E95" s="9">
        <v>5200</v>
      </c>
      <c r="F95" s="11">
        <v>237080</v>
      </c>
      <c r="G95" s="11">
        <v>26200</v>
      </c>
      <c r="H95" s="10">
        <v>2.88</v>
      </c>
    </row>
    <row r="96" spans="1:8">
      <c r="A96" t="s">
        <v>100</v>
      </c>
      <c r="B96" s="9">
        <v>7640</v>
      </c>
      <c r="C96" s="9">
        <v>3465</v>
      </c>
      <c r="D96" s="10">
        <v>9</v>
      </c>
      <c r="E96" s="10">
        <v>261</v>
      </c>
      <c r="F96" s="11">
        <v>409037</v>
      </c>
      <c r="G96" s="11">
        <v>43541</v>
      </c>
      <c r="H96" s="10">
        <v>7.08</v>
      </c>
    </row>
    <row r="97" spans="1:8">
      <c r="A97" t="s">
        <v>101</v>
      </c>
      <c r="B97" s="9">
        <v>2448</v>
      </c>
      <c r="C97" s="9">
        <v>1395</v>
      </c>
      <c r="D97" s="10">
        <v>13</v>
      </c>
      <c r="E97" s="9">
        <v>3400</v>
      </c>
      <c r="F97" s="11">
        <v>83918</v>
      </c>
      <c r="G97" s="11">
        <v>11000</v>
      </c>
      <c r="H97" s="10">
        <v>2.72</v>
      </c>
    </row>
    <row r="98" spans="1:8">
      <c r="A98" t="s">
        <v>102</v>
      </c>
      <c r="B98" s="10">
        <v>258</v>
      </c>
      <c r="C98" s="9">
        <v>1159</v>
      </c>
      <c r="D98" s="10">
        <v>4</v>
      </c>
      <c r="E98" s="10">
        <v>282</v>
      </c>
      <c r="F98" s="11">
        <v>70034</v>
      </c>
      <c r="G98" s="11">
        <v>5139</v>
      </c>
      <c r="H98" s="12" t="s">
        <v>139</v>
      </c>
    </row>
    <row r="99" spans="1:8">
      <c r="A99" t="s">
        <v>103</v>
      </c>
      <c r="B99" s="9">
        <v>5784</v>
      </c>
      <c r="C99" s="9">
        <v>1590</v>
      </c>
      <c r="D99" s="10">
        <v>3</v>
      </c>
      <c r="E99" s="10">
        <v>171</v>
      </c>
      <c r="F99" s="11">
        <v>77304</v>
      </c>
      <c r="G99" s="11">
        <v>32213</v>
      </c>
      <c r="H99" s="10">
        <v>1.98</v>
      </c>
    </row>
    <row r="100" spans="1:8">
      <c r="A100" t="s">
        <v>104</v>
      </c>
      <c r="B100" s="9">
        <v>50197</v>
      </c>
      <c r="C100" s="9">
        <v>3174</v>
      </c>
      <c r="D100" s="10">
        <v>26</v>
      </c>
      <c r="E100" s="9">
        <v>19188</v>
      </c>
      <c r="F100" s="11">
        <v>1769643</v>
      </c>
      <c r="G100" s="11">
        <v>255849</v>
      </c>
      <c r="H100" s="10">
        <v>24.8</v>
      </c>
    </row>
    <row r="101" spans="1:8">
      <c r="A101" t="s">
        <v>105</v>
      </c>
      <c r="B101" s="9">
        <v>12142</v>
      </c>
      <c r="C101" s="9">
        <v>3486</v>
      </c>
      <c r="D101" s="10">
        <v>14</v>
      </c>
      <c r="E101" s="9">
        <v>8000</v>
      </c>
      <c r="F101" s="11">
        <v>531256</v>
      </c>
      <c r="G101" s="11">
        <v>47331</v>
      </c>
      <c r="H101" s="10">
        <v>8.57</v>
      </c>
    </row>
    <row r="102" spans="1:8">
      <c r="A102" t="s">
        <v>106</v>
      </c>
      <c r="B102" s="10">
        <v>782</v>
      </c>
      <c r="C102" s="9">
        <v>1560</v>
      </c>
      <c r="D102" s="10">
        <v>7</v>
      </c>
      <c r="E102" s="9">
        <v>1643</v>
      </c>
      <c r="F102" s="11">
        <v>36712</v>
      </c>
      <c r="G102" s="11">
        <v>900</v>
      </c>
      <c r="H102" s="10">
        <v>1.33</v>
      </c>
    </row>
    <row r="103" spans="1:8">
      <c r="A103" t="s">
        <v>107</v>
      </c>
      <c r="B103" s="9">
        <v>5376</v>
      </c>
      <c r="C103" s="9">
        <v>1800</v>
      </c>
      <c r="D103" s="10">
        <v>4</v>
      </c>
      <c r="E103" s="9">
        <v>4500</v>
      </c>
      <c r="F103" s="11">
        <v>108026</v>
      </c>
      <c r="G103" s="11">
        <v>16061</v>
      </c>
      <c r="H103" s="10">
        <v>2.37</v>
      </c>
    </row>
    <row r="104" spans="1:8">
      <c r="A104" t="s">
        <v>108</v>
      </c>
      <c r="B104" s="9">
        <v>8555</v>
      </c>
      <c r="C104" s="9">
        <v>3080</v>
      </c>
      <c r="D104" s="10">
        <v>16</v>
      </c>
      <c r="E104" s="9">
        <v>4780</v>
      </c>
      <c r="F104" s="11">
        <v>274568</v>
      </c>
      <c r="G104" s="11">
        <v>10659</v>
      </c>
      <c r="H104" s="10">
        <v>5.39</v>
      </c>
    </row>
    <row r="105" spans="1:8">
      <c r="A105" t="s">
        <v>109</v>
      </c>
      <c r="B105" s="9">
        <v>3664</v>
      </c>
      <c r="C105" s="9">
        <v>1171</v>
      </c>
      <c r="D105" s="10">
        <v>6</v>
      </c>
      <c r="E105" s="10">
        <v>387</v>
      </c>
      <c r="F105" s="11">
        <v>124929</v>
      </c>
      <c r="G105" s="11">
        <v>18017</v>
      </c>
      <c r="H105" s="10">
        <v>2.54</v>
      </c>
    </row>
  </sheetData>
  <sortState xmlns:xlrd2="http://schemas.microsoft.com/office/spreadsheetml/2017/richdata2" ref="O2:O5">
    <sortCondition ref="O2:O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 Practices Stats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Bodily</dc:creator>
  <cp:lastModifiedBy>Jamie Mott</cp:lastModifiedBy>
  <dcterms:created xsi:type="dcterms:W3CDTF">2020-01-08T19:20:13Z</dcterms:created>
  <dcterms:modified xsi:type="dcterms:W3CDTF">2021-02-25T19:40:43Z</dcterms:modified>
</cp:coreProperties>
</file>